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Trimestral\2025\Ingles\"/>
    </mc:Choice>
  </mc:AlternateContent>
  <xr:revisionPtr revIDLastSave="0" documentId="13_ncr:1_{CF12221E-A59B-4E66-85AA-6941F06AC991}" xr6:coauthVersionLast="47" xr6:coauthVersionMax="47" xr10:uidLastSave="{00000000-0000-0000-0000-000000000000}"/>
  <bookViews>
    <workbookView xWindow="-28920" yWindow="-120" windowWidth="29040" windowHeight="15840" xr2:uid="{00000000-000D-0000-FFFF-FFFF00000000}"/>
  </bookViews>
  <sheets>
    <sheet name="By Maturity"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30" i="1"/>
  <c r="C20" i="1"/>
  <c r="D20" i="1"/>
  <c r="C24" i="1"/>
  <c r="D24" i="1"/>
  <c r="D22" i="1"/>
  <c r="D25" i="1"/>
  <c r="D26" i="1"/>
  <c r="D27" i="1"/>
  <c r="D28" i="1"/>
  <c r="D31" i="1"/>
  <c r="D32" i="1"/>
  <c r="D33" i="1"/>
  <c r="B38" i="1"/>
  <c r="C50" i="1"/>
  <c r="D52" i="1"/>
  <c r="C44" i="1"/>
  <c r="D53" i="1"/>
  <c r="D51" i="1"/>
  <c r="D54" i="1"/>
  <c r="C42" i="1"/>
  <c r="D44" i="1"/>
  <c r="C40" i="1"/>
  <c r="D43" i="1"/>
  <c r="D47" i="1"/>
  <c r="D50" i="1"/>
  <c r="D45" i="1"/>
  <c r="D48" i="1"/>
  <c r="D46" i="1"/>
  <c r="D42" i="1"/>
</calcChain>
</file>

<file path=xl/sharedStrings.xml><?xml version="1.0" encoding="utf-8"?>
<sst xmlns="http://schemas.openxmlformats.org/spreadsheetml/2006/main" count="40" uniqueCount="24">
  <si>
    <t>%</t>
  </si>
  <si>
    <t>DOMINICAN REPUBLIC</t>
  </si>
  <si>
    <t>MINISTRY OF FINANCE</t>
  </si>
  <si>
    <t>PUBLIC DEBT OFFICE</t>
  </si>
  <si>
    <t>Non Financial Public Sector (NFPS) Debt by Maturity</t>
  </si>
  <si>
    <t>(in millions of U.S. dollars, and as % of the non financial public sector total debt)</t>
  </si>
  <si>
    <t>preliminary data</t>
  </si>
  <si>
    <t>NFPS Total Debt</t>
  </si>
  <si>
    <t>NFPS Maturities (excl. Recap Plan of CB)</t>
  </si>
  <si>
    <t>Medium-Long Term</t>
  </si>
  <si>
    <t xml:space="preserve">     Between 1 and 3 years</t>
  </si>
  <si>
    <t xml:space="preserve">     Between 4 and 5 years</t>
  </si>
  <si>
    <t xml:space="preserve">     Between 6 and 12 years</t>
  </si>
  <si>
    <t xml:space="preserve">     More than 12 years</t>
  </si>
  <si>
    <t>Recapitalization Plan of CB Maturities 2/</t>
  </si>
  <si>
    <t>Residual Maturity…</t>
  </si>
  <si>
    <t>Amount (US$)</t>
  </si>
  <si>
    <t xml:space="preserve">     Between 4 and 6 years</t>
  </si>
  <si>
    <t>Short Term 1/</t>
  </si>
  <si>
    <t>(2) The bonds for the Recapitalization Plan of the Central Bank are not redeemable at maturity, they are replaced with new instruments with characteristics according to the current market conditions (maturities and interest rates).</t>
  </si>
  <si>
    <t>(1) Debt due within a year.</t>
  </si>
  <si>
    <t>Original Maturity…</t>
  </si>
  <si>
    <t xml:space="preserve">     More than 6 years</t>
  </si>
  <si>
    <t>As of  March  31st,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</si>
</sst>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0.0"/>
    <numFmt numFmtId="167" formatCode="&quot;   &quot;@"/>
    <numFmt numFmtId="168" formatCode="&quot;      &quot;@"/>
    <numFmt numFmtId="169" formatCode="&quot;         &quot;@"/>
    <numFmt numFmtId="170" formatCode="&quot;            &quot;@"/>
    <numFmt numFmtId="171" formatCode="&quot;               &quot;@"/>
    <numFmt numFmtId="172" formatCode="#,##0.0"/>
    <numFmt numFmtId="173" formatCode="[&gt;=0.05]#,##0.0;[&lt;=-0.05]\-#,##0.0;?0.0"/>
    <numFmt numFmtId="174" formatCode="[Black]#,##0.0;[Black]\-#,##0.0;;"/>
    <numFmt numFmtId="175" formatCode="[Black][&gt;0.05]#,##0.0;[Black][&lt;-0.05]\-#,##0.0;;"/>
    <numFmt numFmtId="176" formatCode="[Black][&gt;0.5]#,##0;[Black][&lt;-0.5]\-#,##0;;"/>
  </numFmts>
  <fonts count="20">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sz val="9"/>
      <name val="Arial"/>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sz val="9"/>
      <color rgb="FFFF0000"/>
      <name val="Arial"/>
      <family val="2"/>
    </font>
    <font>
      <b/>
      <sz val="10"/>
      <color theme="0"/>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s>
  <cellStyleXfs count="633">
    <xf numFmtId="0" fontId="0" fillId="0" borderId="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7" fillId="0" borderId="1">
      <protection hidden="1"/>
    </xf>
    <xf numFmtId="0" fontId="8" fillId="2" borderId="1" applyNumberFormat="0" applyFont="0" applyBorder="0" applyAlignment="0" applyProtection="0">
      <protection hidden="1"/>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172" fontId="6" fillId="0" borderId="0" applyFont="0" applyFill="0" applyBorder="0" applyAlignment="0" applyProtection="0"/>
    <xf numFmtId="3" fontId="6" fillId="0" borderId="0" applyFont="0" applyFill="0" applyBorder="0" applyAlignment="0" applyProtection="0"/>
    <xf numFmtId="0" fontId="10" fillId="0" borderId="1">
      <alignment horizontal="left"/>
      <protection locked="0"/>
    </xf>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 fillId="0" borderId="0"/>
    <xf numFmtId="39" fontId="13" fillId="0" borderId="0"/>
    <xf numFmtId="0" fontId="1"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16" fillId="0" borderId="0"/>
    <xf numFmtId="0" fontId="16" fillId="0" borderId="0"/>
    <xf numFmtId="173" fontId="11"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74" fontId="11"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14" fillId="0" borderId="1" applyNumberFormat="0" applyFill="0" applyBorder="0" applyAlignment="0" applyProtection="0">
      <protection hidden="1"/>
    </xf>
    <xf numFmtId="0" fontId="15" fillId="2" borderId="1"/>
    <xf numFmtId="9" fontId="16" fillId="0" borderId="0" applyFont="0" applyFill="0" applyBorder="0" applyAlignment="0" applyProtection="0"/>
  </cellStyleXfs>
  <cellXfs count="51">
    <xf numFmtId="0" fontId="0" fillId="0" borderId="0" xfId="0"/>
    <xf numFmtId="0" fontId="1" fillId="0" borderId="0" xfId="240"/>
    <xf numFmtId="0" fontId="1" fillId="0" borderId="0" xfId="240" applyAlignment="1">
      <alignment horizontal="right"/>
    </xf>
    <xf numFmtId="0" fontId="2" fillId="0" borderId="0" xfId="240" applyFont="1"/>
    <xf numFmtId="0" fontId="3" fillId="0" borderId="0" xfId="240" applyFont="1" applyAlignment="1">
      <alignment horizontal="center"/>
    </xf>
    <xf numFmtId="0" fontId="2" fillId="0" borderId="0" xfId="240" applyFont="1" applyAlignment="1">
      <alignment horizontal="center"/>
    </xf>
    <xf numFmtId="164" fontId="2" fillId="0" borderId="0" xfId="240" applyNumberFormat="1" applyFont="1" applyAlignment="1">
      <alignment horizontal="left" vertical="top"/>
    </xf>
    <xf numFmtId="164" fontId="2" fillId="0" borderId="3" xfId="109" applyNumberFormat="1" applyFont="1" applyBorder="1" applyAlignment="1">
      <alignment horizontal="center" vertical="top"/>
    </xf>
    <xf numFmtId="164" fontId="2" fillId="0" borderId="4" xfId="240" applyNumberFormat="1" applyFont="1" applyBorder="1" applyAlignment="1">
      <alignment horizontal="left" vertical="top"/>
    </xf>
    <xf numFmtId="164" fontId="2" fillId="0" borderId="4" xfId="109" applyNumberFormat="1" applyFont="1" applyBorder="1" applyAlignment="1">
      <alignment horizontal="center" vertical="top"/>
    </xf>
    <xf numFmtId="164" fontId="2" fillId="0" borderId="0" xfId="240" applyNumberFormat="1" applyFont="1" applyAlignment="1">
      <alignment horizontal="left" vertical="top" indent="1"/>
    </xf>
    <xf numFmtId="0" fontId="5" fillId="0" borderId="0" xfId="240" applyFont="1" applyAlignment="1">
      <alignment horizontal="left" vertical="top" indent="1"/>
    </xf>
    <xf numFmtId="164" fontId="2" fillId="0" borderId="0" xfId="240" applyNumberFormat="1" applyFont="1" applyAlignment="1">
      <alignment horizontal="left" vertical="top" indent="2"/>
    </xf>
    <xf numFmtId="164" fontId="2" fillId="0" borderId="0" xfId="109" applyNumberFormat="1" applyFont="1" applyBorder="1" applyAlignment="1">
      <alignment horizontal="center" vertical="top"/>
    </xf>
    <xf numFmtId="0" fontId="5" fillId="0" borderId="0" xfId="240" applyFont="1" applyAlignment="1">
      <alignment horizontal="left" vertical="top"/>
    </xf>
    <xf numFmtId="164" fontId="5" fillId="0" borderId="0" xfId="240" applyNumberFormat="1" applyFont="1" applyAlignment="1">
      <alignment horizontal="left" vertical="top" indent="1"/>
    </xf>
    <xf numFmtId="164" fontId="1" fillId="0" borderId="0" xfId="109" applyNumberFormat="1" applyFont="1" applyBorder="1" applyAlignment="1">
      <alignment horizontal="center" vertical="top"/>
    </xf>
    <xf numFmtId="164" fontId="5" fillId="0" borderId="4" xfId="240" applyNumberFormat="1" applyFont="1" applyBorder="1" applyAlignment="1">
      <alignment horizontal="left" vertical="top" indent="1"/>
    </xf>
    <xf numFmtId="0" fontId="1" fillId="0" borderId="4" xfId="240" applyBorder="1"/>
    <xf numFmtId="164" fontId="5" fillId="0" borderId="0" xfId="240" applyNumberFormat="1" applyFont="1" applyAlignment="1">
      <alignment horizontal="left" vertical="top"/>
    </xf>
    <xf numFmtId="0" fontId="2" fillId="0" borderId="5" xfId="240" applyFont="1" applyBorder="1" applyAlignment="1">
      <alignment horizontal="left" vertical="top" indent="2"/>
    </xf>
    <xf numFmtId="43" fontId="2" fillId="0" borderId="5" xfId="109" applyFont="1" applyBorder="1" applyAlignment="1">
      <alignment horizontal="center" vertical="top"/>
    </xf>
    <xf numFmtId="43" fontId="1" fillId="0" borderId="0" xfId="240" applyNumberFormat="1" applyAlignment="1">
      <alignment horizontal="right"/>
    </xf>
    <xf numFmtId="43" fontId="1" fillId="0" borderId="0" xfId="240" applyNumberFormat="1"/>
    <xf numFmtId="164" fontId="2" fillId="0" borderId="0" xfId="240" applyNumberFormat="1" applyFont="1" applyAlignment="1">
      <alignment horizontal="center"/>
    </xf>
    <xf numFmtId="164" fontId="2" fillId="4" borderId="3" xfId="109" applyNumberFormat="1" applyFont="1" applyFill="1" applyBorder="1" applyAlignment="1">
      <alignment vertical="top"/>
    </xf>
    <xf numFmtId="164" fontId="2" fillId="4" borderId="0" xfId="109" applyNumberFormat="1" applyFont="1" applyFill="1" applyBorder="1" applyAlignment="1">
      <alignment vertical="top"/>
    </xf>
    <xf numFmtId="164" fontId="2" fillId="4" borderId="6" xfId="109" applyNumberFormat="1" applyFont="1" applyFill="1" applyBorder="1" applyAlignment="1">
      <alignment vertical="top"/>
    </xf>
    <xf numFmtId="164" fontId="18" fillId="4" borderId="4" xfId="109" applyNumberFormat="1" applyFont="1" applyFill="1" applyBorder="1" applyAlignment="1">
      <alignment horizontal="center" vertical="top"/>
    </xf>
    <xf numFmtId="164" fontId="18" fillId="4" borderId="4" xfId="109" applyNumberFormat="1" applyFont="1" applyFill="1" applyBorder="1" applyAlignment="1">
      <alignment vertical="top"/>
    </xf>
    <xf numFmtId="164" fontId="2" fillId="4" borderId="3" xfId="109" applyNumberFormat="1" applyFont="1" applyFill="1" applyBorder="1" applyAlignment="1">
      <alignment horizontal="center" vertical="top"/>
    </xf>
    <xf numFmtId="164" fontId="2" fillId="4" borderId="0" xfId="109" applyNumberFormat="1" applyFont="1" applyFill="1" applyBorder="1" applyAlignment="1">
      <alignment horizontal="center" vertical="top"/>
    </xf>
    <xf numFmtId="164" fontId="1" fillId="4" borderId="0" xfId="109" applyNumberFormat="1" applyFont="1" applyFill="1" applyBorder="1" applyAlignment="1">
      <alignment horizontal="center" vertical="top"/>
    </xf>
    <xf numFmtId="164" fontId="5" fillId="0" borderId="0" xfId="240" applyNumberFormat="1" applyFont="1" applyAlignment="1">
      <alignment vertical="top" wrapText="1"/>
    </xf>
    <xf numFmtId="164" fontId="3" fillId="0" borderId="0" xfId="240" applyNumberFormat="1" applyFont="1" applyAlignment="1">
      <alignment horizontal="left" vertical="top"/>
    </xf>
    <xf numFmtId="43" fontId="3" fillId="0" borderId="0" xfId="240" applyNumberFormat="1" applyFont="1" applyAlignment="1">
      <alignment horizontal="right"/>
    </xf>
    <xf numFmtId="0" fontId="3" fillId="0" borderId="0" xfId="240" applyFont="1"/>
    <xf numFmtId="0" fontId="3" fillId="4" borderId="0" xfId="0" applyFont="1" applyFill="1"/>
    <xf numFmtId="166" fontId="2" fillId="4" borderId="0" xfId="109" applyNumberFormat="1" applyFont="1" applyFill="1" applyBorder="1" applyAlignment="1">
      <alignment vertical="top"/>
    </xf>
    <xf numFmtId="164" fontId="1" fillId="4" borderId="0" xfId="109" applyNumberFormat="1" applyFont="1" applyFill="1" applyBorder="1" applyAlignment="1">
      <alignment vertical="top"/>
    </xf>
    <xf numFmtId="0" fontId="19" fillId="5" borderId="2" xfId="240" applyFont="1" applyFill="1" applyBorder="1" applyAlignment="1">
      <alignment horizontal="center"/>
    </xf>
    <xf numFmtId="43" fontId="2" fillId="0" borderId="4" xfId="109" applyFont="1" applyBorder="1" applyAlignment="1">
      <alignment horizontal="center" vertical="top"/>
    </xf>
    <xf numFmtId="164" fontId="2" fillId="0" borderId="3" xfId="109" applyNumberFormat="1" applyFont="1" applyBorder="1" applyAlignment="1">
      <alignment vertical="top"/>
    </xf>
    <xf numFmtId="165" fontId="2" fillId="0" borderId="0" xfId="109" applyNumberFormat="1" applyFont="1" applyAlignment="1">
      <alignment vertical="top"/>
    </xf>
    <xf numFmtId="166" fontId="1" fillId="0" borderId="0" xfId="632" applyNumberFormat="1" applyFont="1"/>
    <xf numFmtId="164" fontId="1" fillId="0" borderId="0" xfId="109" applyNumberFormat="1" applyAlignment="1">
      <alignment horizontal="center" vertical="top"/>
    </xf>
    <xf numFmtId="164" fontId="3" fillId="0" borderId="0" xfId="240" applyNumberFormat="1" applyFont="1" applyAlignment="1">
      <alignment horizontal="justify" vertical="top" wrapText="1"/>
    </xf>
    <xf numFmtId="0" fontId="2" fillId="0" borderId="0" xfId="240" applyFont="1" applyAlignment="1">
      <alignment horizontal="center"/>
    </xf>
    <xf numFmtId="0" fontId="2" fillId="0" borderId="0" xfId="240" applyFont="1" applyAlignment="1">
      <alignment horizontal="center" wrapText="1"/>
    </xf>
    <xf numFmtId="0" fontId="1" fillId="0" borderId="0" xfId="240" applyAlignment="1">
      <alignment horizontal="center"/>
    </xf>
    <xf numFmtId="0" fontId="2" fillId="0" borderId="5" xfId="240" applyFont="1" applyBorder="1" applyAlignment="1">
      <alignment horizontal="left"/>
    </xf>
  </cellXfs>
  <cellStyles count="633">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11" xfId="8" xr:uid="{00000000-0005-0000-0000-000007000000}"/>
    <cellStyle name="Comma 2" xfId="9" xr:uid="{00000000-0005-0000-0000-000008000000}"/>
    <cellStyle name="Comma 2 10" xfId="10" xr:uid="{00000000-0005-0000-0000-000009000000}"/>
    <cellStyle name="Comma 2 10 2" xfId="11" xr:uid="{00000000-0005-0000-0000-00000A000000}"/>
    <cellStyle name="Comma 2 11" xfId="12" xr:uid="{00000000-0005-0000-0000-00000B000000}"/>
    <cellStyle name="Comma 2 11 2" xfId="13" xr:uid="{00000000-0005-0000-0000-00000C000000}"/>
    <cellStyle name="Comma 2 12" xfId="14" xr:uid="{00000000-0005-0000-0000-00000D000000}"/>
    <cellStyle name="Comma 2 12 2" xfId="15" xr:uid="{00000000-0005-0000-0000-00000E000000}"/>
    <cellStyle name="Comma 2 13" xfId="16" xr:uid="{00000000-0005-0000-0000-00000F000000}"/>
    <cellStyle name="Comma 2 13 2" xfId="17" xr:uid="{00000000-0005-0000-0000-000010000000}"/>
    <cellStyle name="Comma 2 14" xfId="18" xr:uid="{00000000-0005-0000-0000-000011000000}"/>
    <cellStyle name="Comma 2 14 2" xfId="19" xr:uid="{00000000-0005-0000-0000-000012000000}"/>
    <cellStyle name="Comma 2 15" xfId="20" xr:uid="{00000000-0005-0000-0000-000013000000}"/>
    <cellStyle name="Comma 2 15 2" xfId="21" xr:uid="{00000000-0005-0000-0000-000014000000}"/>
    <cellStyle name="Comma 2 16" xfId="22" xr:uid="{00000000-0005-0000-0000-000015000000}"/>
    <cellStyle name="Comma 2 16 2" xfId="23" xr:uid="{00000000-0005-0000-0000-000016000000}"/>
    <cellStyle name="Comma 2 17" xfId="24" xr:uid="{00000000-0005-0000-0000-000017000000}"/>
    <cellStyle name="Comma 2 18" xfId="25" xr:uid="{00000000-0005-0000-0000-000018000000}"/>
    <cellStyle name="Comma 2 19" xfId="26" xr:uid="{00000000-0005-0000-0000-000019000000}"/>
    <cellStyle name="Comma 2 2" xfId="27" xr:uid="{00000000-0005-0000-0000-00001A000000}"/>
    <cellStyle name="Comma 2 2 10" xfId="28" xr:uid="{00000000-0005-0000-0000-00001B000000}"/>
    <cellStyle name="Comma 2 2 11" xfId="29" xr:uid="{00000000-0005-0000-0000-00001C000000}"/>
    <cellStyle name="Comma 2 2 12" xfId="30" xr:uid="{00000000-0005-0000-0000-00001D000000}"/>
    <cellStyle name="Comma 2 2 13" xfId="31" xr:uid="{00000000-0005-0000-0000-00001E000000}"/>
    <cellStyle name="Comma 2 2 14" xfId="32" xr:uid="{00000000-0005-0000-0000-00001F000000}"/>
    <cellStyle name="Comma 2 2 15" xfId="33" xr:uid="{00000000-0005-0000-0000-000020000000}"/>
    <cellStyle name="Comma 2 2 16" xfId="34" xr:uid="{00000000-0005-0000-0000-000021000000}"/>
    <cellStyle name="Comma 2 2 17" xfId="35" xr:uid="{00000000-0005-0000-0000-000022000000}"/>
    <cellStyle name="Comma 2 2 18" xfId="36" xr:uid="{00000000-0005-0000-0000-000023000000}"/>
    <cellStyle name="Comma 2 2 19" xfId="37" xr:uid="{00000000-0005-0000-0000-000024000000}"/>
    <cellStyle name="Comma 2 2 2" xfId="38" xr:uid="{00000000-0005-0000-0000-000025000000}"/>
    <cellStyle name="Comma 2 2 2 2" xfId="39" xr:uid="{00000000-0005-0000-0000-000026000000}"/>
    <cellStyle name="Comma 2 2 20" xfId="40" xr:uid="{00000000-0005-0000-0000-000027000000}"/>
    <cellStyle name="Comma 2 2 21" xfId="41" xr:uid="{00000000-0005-0000-0000-000028000000}"/>
    <cellStyle name="Comma 2 2 22" xfId="42" xr:uid="{00000000-0005-0000-0000-000029000000}"/>
    <cellStyle name="Comma 2 2 23" xfId="43" xr:uid="{00000000-0005-0000-0000-00002A000000}"/>
    <cellStyle name="Comma 2 2 24" xfId="44" xr:uid="{00000000-0005-0000-0000-00002B000000}"/>
    <cellStyle name="Comma 2 2 25" xfId="45" xr:uid="{00000000-0005-0000-0000-00002C000000}"/>
    <cellStyle name="Comma 2 2 26" xfId="46" xr:uid="{00000000-0005-0000-0000-00002D000000}"/>
    <cellStyle name="Comma 2 2 27" xfId="47" xr:uid="{00000000-0005-0000-0000-00002E000000}"/>
    <cellStyle name="Comma 2 2 28" xfId="48" xr:uid="{00000000-0005-0000-0000-00002F000000}"/>
    <cellStyle name="Comma 2 2 29" xfId="49" xr:uid="{00000000-0005-0000-0000-000030000000}"/>
    <cellStyle name="Comma 2 2 3" xfId="50" xr:uid="{00000000-0005-0000-0000-000031000000}"/>
    <cellStyle name="Comma 2 2 3 2" xfId="51" xr:uid="{00000000-0005-0000-0000-000032000000}"/>
    <cellStyle name="Comma 2 2 30" xfId="52" xr:uid="{00000000-0005-0000-0000-000033000000}"/>
    <cellStyle name="Comma 2 2 31" xfId="53" xr:uid="{00000000-0005-0000-0000-000034000000}"/>
    <cellStyle name="Comma 2 2 32" xfId="54" xr:uid="{00000000-0005-0000-0000-000035000000}"/>
    <cellStyle name="Comma 2 2 33" xfId="55" xr:uid="{00000000-0005-0000-0000-000036000000}"/>
    <cellStyle name="Comma 2 2 4" xfId="56" xr:uid="{00000000-0005-0000-0000-000037000000}"/>
    <cellStyle name="Comma 2 2 4 2" xfId="57" xr:uid="{00000000-0005-0000-0000-000038000000}"/>
    <cellStyle name="Comma 2 2 5" xfId="58" xr:uid="{00000000-0005-0000-0000-000039000000}"/>
    <cellStyle name="Comma 2 2 6" xfId="59" xr:uid="{00000000-0005-0000-0000-00003A000000}"/>
    <cellStyle name="Comma 2 2 7" xfId="60" xr:uid="{00000000-0005-0000-0000-00003B000000}"/>
    <cellStyle name="Comma 2 2 8" xfId="61" xr:uid="{00000000-0005-0000-0000-00003C000000}"/>
    <cellStyle name="Comma 2 2 9" xfId="62" xr:uid="{00000000-0005-0000-0000-00003D000000}"/>
    <cellStyle name="Comma 2 20" xfId="63" xr:uid="{00000000-0005-0000-0000-00003E000000}"/>
    <cellStyle name="Comma 2 21" xfId="64" xr:uid="{00000000-0005-0000-0000-00003F000000}"/>
    <cellStyle name="Comma 2 22" xfId="65" xr:uid="{00000000-0005-0000-0000-000040000000}"/>
    <cellStyle name="Comma 2 23" xfId="66" xr:uid="{00000000-0005-0000-0000-000041000000}"/>
    <cellStyle name="Comma 2 24" xfId="67" xr:uid="{00000000-0005-0000-0000-000042000000}"/>
    <cellStyle name="Comma 2 25" xfId="68" xr:uid="{00000000-0005-0000-0000-000043000000}"/>
    <cellStyle name="Comma 2 26" xfId="69" xr:uid="{00000000-0005-0000-0000-000044000000}"/>
    <cellStyle name="Comma 2 27" xfId="70" xr:uid="{00000000-0005-0000-0000-000045000000}"/>
    <cellStyle name="Comma 2 28" xfId="71" xr:uid="{00000000-0005-0000-0000-000046000000}"/>
    <cellStyle name="Comma 2 29" xfId="72" xr:uid="{00000000-0005-0000-0000-000047000000}"/>
    <cellStyle name="Comma 2 3" xfId="73" xr:uid="{00000000-0005-0000-0000-000048000000}"/>
    <cellStyle name="Comma 2 3 2" xfId="74" xr:uid="{00000000-0005-0000-0000-000049000000}"/>
    <cellStyle name="Comma 2 30" xfId="75" xr:uid="{00000000-0005-0000-0000-00004A000000}"/>
    <cellStyle name="Comma 2 31" xfId="76" xr:uid="{00000000-0005-0000-0000-00004B000000}"/>
    <cellStyle name="Comma 2 32" xfId="77" xr:uid="{00000000-0005-0000-0000-00004C000000}"/>
    <cellStyle name="Comma 2 33" xfId="78" xr:uid="{00000000-0005-0000-0000-00004D000000}"/>
    <cellStyle name="Comma 2 34" xfId="79" xr:uid="{00000000-0005-0000-0000-00004E000000}"/>
    <cellStyle name="Comma 2 35" xfId="80" xr:uid="{00000000-0005-0000-0000-00004F000000}"/>
    <cellStyle name="Comma 2 35 2" xfId="81" xr:uid="{00000000-0005-0000-0000-000050000000}"/>
    <cellStyle name="Comma 2 36" xfId="82" xr:uid="{00000000-0005-0000-0000-000051000000}"/>
    <cellStyle name="Comma 2 4" xfId="83" xr:uid="{00000000-0005-0000-0000-000052000000}"/>
    <cellStyle name="Comma 2 4 2" xfId="84" xr:uid="{00000000-0005-0000-0000-000053000000}"/>
    <cellStyle name="Comma 2 5" xfId="85" xr:uid="{00000000-0005-0000-0000-000054000000}"/>
    <cellStyle name="Comma 2 5 2" xfId="86" xr:uid="{00000000-0005-0000-0000-000055000000}"/>
    <cellStyle name="Comma 2 6" xfId="87" xr:uid="{00000000-0005-0000-0000-000056000000}"/>
    <cellStyle name="Comma 2 6 2" xfId="88" xr:uid="{00000000-0005-0000-0000-000057000000}"/>
    <cellStyle name="Comma 2 7" xfId="89" xr:uid="{00000000-0005-0000-0000-000058000000}"/>
    <cellStyle name="Comma 2 7 2" xfId="90" xr:uid="{00000000-0005-0000-0000-000059000000}"/>
    <cellStyle name="Comma 2 8" xfId="91" xr:uid="{00000000-0005-0000-0000-00005A000000}"/>
    <cellStyle name="Comma 2 8 2" xfId="92" xr:uid="{00000000-0005-0000-0000-00005B000000}"/>
    <cellStyle name="Comma 2 9" xfId="93" xr:uid="{00000000-0005-0000-0000-00005C000000}"/>
    <cellStyle name="Comma 2 9 2" xfId="94" xr:uid="{00000000-0005-0000-0000-00005D000000}"/>
    <cellStyle name="Comma 3" xfId="95" xr:uid="{00000000-0005-0000-0000-00005E000000}"/>
    <cellStyle name="Comma 3 2" xfId="96" xr:uid="{00000000-0005-0000-0000-00005F000000}"/>
    <cellStyle name="Comma 4" xfId="97" xr:uid="{00000000-0005-0000-0000-000060000000}"/>
    <cellStyle name="Comma 4 2" xfId="98" xr:uid="{00000000-0005-0000-0000-000061000000}"/>
    <cellStyle name="Comma 4 3" xfId="99" xr:uid="{00000000-0005-0000-0000-000062000000}"/>
    <cellStyle name="Comma 4 4" xfId="100" xr:uid="{00000000-0005-0000-0000-000063000000}"/>
    <cellStyle name="Comma 4 5" xfId="101" xr:uid="{00000000-0005-0000-0000-000064000000}"/>
    <cellStyle name="Comma 5" xfId="102" xr:uid="{00000000-0005-0000-0000-000065000000}"/>
    <cellStyle name="Comma 6" xfId="103" xr:uid="{00000000-0005-0000-0000-000066000000}"/>
    <cellStyle name="Comma 7" xfId="104" xr:uid="{00000000-0005-0000-0000-000067000000}"/>
    <cellStyle name="Hyperlink 2" xfId="105" xr:uid="{00000000-0005-0000-0000-000068000000}"/>
    <cellStyle name="imf-one decimal" xfId="106" xr:uid="{00000000-0005-0000-0000-000069000000}"/>
    <cellStyle name="imf-zero decimal" xfId="107" xr:uid="{00000000-0005-0000-0000-00006A000000}"/>
    <cellStyle name="MacroCode" xfId="108" xr:uid="{00000000-0005-0000-0000-00006B000000}"/>
    <cellStyle name="Millares 2" xfId="109" xr:uid="{00000000-0005-0000-0000-00006C000000}"/>
    <cellStyle name="Millares 2 2" xfId="110" xr:uid="{00000000-0005-0000-0000-00006D000000}"/>
    <cellStyle name="Millares 2 3" xfId="111" xr:uid="{00000000-0005-0000-0000-00006E000000}"/>
    <cellStyle name="Millares 2 4" xfId="112" xr:uid="{00000000-0005-0000-0000-00006F000000}"/>
    <cellStyle name="Millares 2 5" xfId="113" xr:uid="{00000000-0005-0000-0000-000070000000}"/>
    <cellStyle name="Millares 2 6" xfId="114" xr:uid="{00000000-0005-0000-0000-000071000000}"/>
    <cellStyle name="Millares 3" xfId="115" xr:uid="{00000000-0005-0000-0000-000072000000}"/>
    <cellStyle name="Millares 3 2" xfId="116" xr:uid="{00000000-0005-0000-0000-000073000000}"/>
    <cellStyle name="Millares 3 3" xfId="117" xr:uid="{00000000-0005-0000-0000-000074000000}"/>
    <cellStyle name="Millares 3 4" xfId="118" xr:uid="{00000000-0005-0000-0000-000075000000}"/>
    <cellStyle name="Millares 3 5" xfId="119" xr:uid="{00000000-0005-0000-0000-000076000000}"/>
    <cellStyle name="Millares 3 6" xfId="120" xr:uid="{00000000-0005-0000-0000-000077000000}"/>
    <cellStyle name="Millares 3 7" xfId="121" xr:uid="{00000000-0005-0000-0000-000078000000}"/>
    <cellStyle name="Millares 4" xfId="122" xr:uid="{00000000-0005-0000-0000-000079000000}"/>
    <cellStyle name="Millares 4 2" xfId="123" xr:uid="{00000000-0005-0000-0000-00007A000000}"/>
    <cellStyle name="Millares 5" xfId="124" xr:uid="{00000000-0005-0000-0000-00007B000000}"/>
    <cellStyle name="Milliers [0]_Encours - Apr rééch" xfId="125" xr:uid="{00000000-0005-0000-0000-00007C000000}"/>
    <cellStyle name="Milliers_Encours - Apr rééch" xfId="126" xr:uid="{00000000-0005-0000-0000-00007D000000}"/>
    <cellStyle name="Monétaire [0]_Encours - Apr rééch" xfId="127" xr:uid="{00000000-0005-0000-0000-00007E000000}"/>
    <cellStyle name="Monétaire_Encours - Apr rééch" xfId="128" xr:uid="{00000000-0005-0000-0000-00007F000000}"/>
    <cellStyle name="Normal" xfId="0" builtinId="0"/>
    <cellStyle name="Normal - Style1" xfId="129" xr:uid="{00000000-0005-0000-0000-000081000000}"/>
    <cellStyle name="Normal 10" xfId="130" xr:uid="{00000000-0005-0000-0000-000082000000}"/>
    <cellStyle name="Normal 10 2" xfId="131" xr:uid="{00000000-0005-0000-0000-000083000000}"/>
    <cellStyle name="Normal 2" xfId="132" xr:uid="{00000000-0005-0000-0000-000084000000}"/>
    <cellStyle name="Normal 2 10" xfId="133" xr:uid="{00000000-0005-0000-0000-000085000000}"/>
    <cellStyle name="Normal 2 10 2" xfId="134" xr:uid="{00000000-0005-0000-0000-000086000000}"/>
    <cellStyle name="Normal 2 11" xfId="135" xr:uid="{00000000-0005-0000-0000-000087000000}"/>
    <cellStyle name="Normal 2 12" xfId="136" xr:uid="{00000000-0005-0000-0000-000088000000}"/>
    <cellStyle name="Normal 2 13" xfId="137" xr:uid="{00000000-0005-0000-0000-000089000000}"/>
    <cellStyle name="Normal 2 14" xfId="138" xr:uid="{00000000-0005-0000-0000-00008A000000}"/>
    <cellStyle name="Normal 2 15" xfId="139" xr:uid="{00000000-0005-0000-0000-00008B000000}"/>
    <cellStyle name="Normal 2 16" xfId="140" xr:uid="{00000000-0005-0000-0000-00008C000000}"/>
    <cellStyle name="Normal 2 17" xfId="141" xr:uid="{00000000-0005-0000-0000-00008D000000}"/>
    <cellStyle name="Normal 2 18" xfId="142" xr:uid="{00000000-0005-0000-0000-00008E000000}"/>
    <cellStyle name="Normal 2 19" xfId="143" xr:uid="{00000000-0005-0000-0000-00008F000000}"/>
    <cellStyle name="Normal 2 2" xfId="144" xr:uid="{00000000-0005-0000-0000-000090000000}"/>
    <cellStyle name="Normal 2 2 2" xfId="145" xr:uid="{00000000-0005-0000-0000-000091000000}"/>
    <cellStyle name="Normal 2 2 3" xfId="146" xr:uid="{00000000-0005-0000-0000-000092000000}"/>
    <cellStyle name="Normal 2 2 4" xfId="147" xr:uid="{00000000-0005-0000-0000-000093000000}"/>
    <cellStyle name="Normal 2 2 5" xfId="148" xr:uid="{00000000-0005-0000-0000-000094000000}"/>
    <cellStyle name="Normal 2 2 6" xfId="149" xr:uid="{00000000-0005-0000-0000-000095000000}"/>
    <cellStyle name="Normal 2 20" xfId="150" xr:uid="{00000000-0005-0000-0000-000096000000}"/>
    <cellStyle name="Normal 2 21" xfId="151" xr:uid="{00000000-0005-0000-0000-000097000000}"/>
    <cellStyle name="Normal 2 22" xfId="152" xr:uid="{00000000-0005-0000-0000-000098000000}"/>
    <cellStyle name="Normal 2 23" xfId="153" xr:uid="{00000000-0005-0000-0000-000099000000}"/>
    <cellStyle name="Normal 2 24" xfId="154" xr:uid="{00000000-0005-0000-0000-00009A000000}"/>
    <cellStyle name="Normal 2 25" xfId="155" xr:uid="{00000000-0005-0000-0000-00009B000000}"/>
    <cellStyle name="Normal 2 26" xfId="156" xr:uid="{00000000-0005-0000-0000-00009C000000}"/>
    <cellStyle name="Normal 2 27" xfId="157" xr:uid="{00000000-0005-0000-0000-00009D000000}"/>
    <cellStyle name="Normal 2 28" xfId="158" xr:uid="{00000000-0005-0000-0000-00009E000000}"/>
    <cellStyle name="Normal 2 29" xfId="159" xr:uid="{00000000-0005-0000-0000-00009F000000}"/>
    <cellStyle name="Normal 2 3" xfId="160" xr:uid="{00000000-0005-0000-0000-0000A0000000}"/>
    <cellStyle name="Normal 2 3 2" xfId="161" xr:uid="{00000000-0005-0000-0000-0000A1000000}"/>
    <cellStyle name="Normal 2 3 3" xfId="162" xr:uid="{00000000-0005-0000-0000-0000A2000000}"/>
    <cellStyle name="Normal 2 3 4" xfId="163" xr:uid="{00000000-0005-0000-0000-0000A3000000}"/>
    <cellStyle name="Normal 2 3 5" xfId="164" xr:uid="{00000000-0005-0000-0000-0000A4000000}"/>
    <cellStyle name="Normal 2 3 6" xfId="165" xr:uid="{00000000-0005-0000-0000-0000A5000000}"/>
    <cellStyle name="Normal 2 30" xfId="166" xr:uid="{00000000-0005-0000-0000-0000A6000000}"/>
    <cellStyle name="Normal 2 31" xfId="167" xr:uid="{00000000-0005-0000-0000-0000A7000000}"/>
    <cellStyle name="Normal 2 32" xfId="168" xr:uid="{00000000-0005-0000-0000-0000A8000000}"/>
    <cellStyle name="Normal 2 33" xfId="169" xr:uid="{00000000-0005-0000-0000-0000A9000000}"/>
    <cellStyle name="Normal 2 34" xfId="170" xr:uid="{00000000-0005-0000-0000-0000AA000000}"/>
    <cellStyle name="Normal 2 35" xfId="171" xr:uid="{00000000-0005-0000-0000-0000AB000000}"/>
    <cellStyle name="Normal 2 36" xfId="172" xr:uid="{00000000-0005-0000-0000-0000AC000000}"/>
    <cellStyle name="Normal 2 37" xfId="173" xr:uid="{00000000-0005-0000-0000-0000AD000000}"/>
    <cellStyle name="Normal 2 38" xfId="174" xr:uid="{00000000-0005-0000-0000-0000AE000000}"/>
    <cellStyle name="Normal 2 39" xfId="175" xr:uid="{00000000-0005-0000-0000-0000AF000000}"/>
    <cellStyle name="Normal 2 4" xfId="176" xr:uid="{00000000-0005-0000-0000-0000B0000000}"/>
    <cellStyle name="Normal 2 4 2" xfId="177" xr:uid="{00000000-0005-0000-0000-0000B1000000}"/>
    <cellStyle name="Normal 2 40" xfId="178" xr:uid="{00000000-0005-0000-0000-0000B2000000}"/>
    <cellStyle name="Normal 2 41" xfId="179" xr:uid="{00000000-0005-0000-0000-0000B3000000}"/>
    <cellStyle name="Normal 2 42" xfId="180" xr:uid="{00000000-0005-0000-0000-0000B4000000}"/>
    <cellStyle name="Normal 2 43" xfId="181" xr:uid="{00000000-0005-0000-0000-0000B5000000}"/>
    <cellStyle name="Normal 2 44" xfId="182" xr:uid="{00000000-0005-0000-0000-0000B6000000}"/>
    <cellStyle name="Normal 2 45" xfId="183" xr:uid="{00000000-0005-0000-0000-0000B7000000}"/>
    <cellStyle name="Normal 2 46" xfId="184" xr:uid="{00000000-0005-0000-0000-0000B8000000}"/>
    <cellStyle name="Normal 2 47" xfId="185" xr:uid="{00000000-0005-0000-0000-0000B9000000}"/>
    <cellStyle name="Normal 2 48" xfId="186" xr:uid="{00000000-0005-0000-0000-0000BA000000}"/>
    <cellStyle name="Normal 2 49" xfId="187" xr:uid="{00000000-0005-0000-0000-0000BB000000}"/>
    <cellStyle name="Normal 2 5" xfId="188" xr:uid="{00000000-0005-0000-0000-0000BC000000}"/>
    <cellStyle name="Normal 2 5 2" xfId="189" xr:uid="{00000000-0005-0000-0000-0000BD000000}"/>
    <cellStyle name="Normal 2 50" xfId="190" xr:uid="{00000000-0005-0000-0000-0000BE000000}"/>
    <cellStyle name="Normal 2 51" xfId="191" xr:uid="{00000000-0005-0000-0000-0000BF000000}"/>
    <cellStyle name="Normal 2 52" xfId="192" xr:uid="{00000000-0005-0000-0000-0000C0000000}"/>
    <cellStyle name="Normal 2 53" xfId="193" xr:uid="{00000000-0005-0000-0000-0000C1000000}"/>
    <cellStyle name="Normal 2 54" xfId="194" xr:uid="{00000000-0005-0000-0000-0000C2000000}"/>
    <cellStyle name="Normal 2 55" xfId="195" xr:uid="{00000000-0005-0000-0000-0000C3000000}"/>
    <cellStyle name="Normal 2 56" xfId="196" xr:uid="{00000000-0005-0000-0000-0000C4000000}"/>
    <cellStyle name="Normal 2 57" xfId="197" xr:uid="{00000000-0005-0000-0000-0000C5000000}"/>
    <cellStyle name="Normal 2 58" xfId="198" xr:uid="{00000000-0005-0000-0000-0000C6000000}"/>
    <cellStyle name="Normal 2 59" xfId="199" xr:uid="{00000000-0005-0000-0000-0000C7000000}"/>
    <cellStyle name="Normal 2 6" xfId="200" xr:uid="{00000000-0005-0000-0000-0000C8000000}"/>
    <cellStyle name="Normal 2 6 2" xfId="201" xr:uid="{00000000-0005-0000-0000-0000C9000000}"/>
    <cellStyle name="Normal 2 60" xfId="202" xr:uid="{00000000-0005-0000-0000-0000CA000000}"/>
    <cellStyle name="Normal 2 61" xfId="203" xr:uid="{00000000-0005-0000-0000-0000CB000000}"/>
    <cellStyle name="Normal 2 62" xfId="204" xr:uid="{00000000-0005-0000-0000-0000CC000000}"/>
    <cellStyle name="Normal 2 63" xfId="205" xr:uid="{00000000-0005-0000-0000-0000CD000000}"/>
    <cellStyle name="Normal 2 64" xfId="206" xr:uid="{00000000-0005-0000-0000-0000CE000000}"/>
    <cellStyle name="Normal 2 65" xfId="207" xr:uid="{00000000-0005-0000-0000-0000CF000000}"/>
    <cellStyle name="Normal 2 66" xfId="208" xr:uid="{00000000-0005-0000-0000-0000D0000000}"/>
    <cellStyle name="Normal 2 67" xfId="209" xr:uid="{00000000-0005-0000-0000-0000D1000000}"/>
    <cellStyle name="Normal 2 68" xfId="210" xr:uid="{00000000-0005-0000-0000-0000D2000000}"/>
    <cellStyle name="Normal 2 69" xfId="211" xr:uid="{00000000-0005-0000-0000-0000D3000000}"/>
    <cellStyle name="Normal 2 7" xfId="212" xr:uid="{00000000-0005-0000-0000-0000D4000000}"/>
    <cellStyle name="Normal 2 7 2" xfId="213" xr:uid="{00000000-0005-0000-0000-0000D5000000}"/>
    <cellStyle name="Normal 2 70" xfId="214" xr:uid="{00000000-0005-0000-0000-0000D6000000}"/>
    <cellStyle name="Normal 2 71" xfId="215" xr:uid="{00000000-0005-0000-0000-0000D7000000}"/>
    <cellStyle name="Normal 2 72" xfId="216" xr:uid="{00000000-0005-0000-0000-0000D8000000}"/>
    <cellStyle name="Normal 2 73" xfId="217" xr:uid="{00000000-0005-0000-0000-0000D9000000}"/>
    <cellStyle name="Normal 2 74" xfId="218" xr:uid="{00000000-0005-0000-0000-0000DA000000}"/>
    <cellStyle name="Normal 2 75" xfId="219" xr:uid="{00000000-0005-0000-0000-0000DB000000}"/>
    <cellStyle name="Normal 2 76" xfId="220" xr:uid="{00000000-0005-0000-0000-0000DC000000}"/>
    <cellStyle name="Normal 2 77" xfId="221" xr:uid="{00000000-0005-0000-0000-0000DD000000}"/>
    <cellStyle name="Normal 2 78" xfId="222" xr:uid="{00000000-0005-0000-0000-0000DE000000}"/>
    <cellStyle name="Normal 2 79" xfId="223" xr:uid="{00000000-0005-0000-0000-0000DF000000}"/>
    <cellStyle name="Normal 2 8" xfId="224" xr:uid="{00000000-0005-0000-0000-0000E0000000}"/>
    <cellStyle name="Normal 2 8 2" xfId="225" xr:uid="{00000000-0005-0000-0000-0000E1000000}"/>
    <cellStyle name="Normal 2 80" xfId="226" xr:uid="{00000000-0005-0000-0000-0000E2000000}"/>
    <cellStyle name="Normal 2 81" xfId="227" xr:uid="{00000000-0005-0000-0000-0000E3000000}"/>
    <cellStyle name="Normal 2 82" xfId="228" xr:uid="{00000000-0005-0000-0000-0000E4000000}"/>
    <cellStyle name="Normal 2 83" xfId="229" xr:uid="{00000000-0005-0000-0000-0000E5000000}"/>
    <cellStyle name="Normal 2 84" xfId="230" xr:uid="{00000000-0005-0000-0000-0000E6000000}"/>
    <cellStyle name="Normal 2 85" xfId="231" xr:uid="{00000000-0005-0000-0000-0000E7000000}"/>
    <cellStyle name="Normal 2 86" xfId="232" xr:uid="{00000000-0005-0000-0000-0000E8000000}"/>
    <cellStyle name="Normal 2 87" xfId="233" xr:uid="{00000000-0005-0000-0000-0000E9000000}"/>
    <cellStyle name="Normal 2 88" xfId="234" xr:uid="{00000000-0005-0000-0000-0000EA000000}"/>
    <cellStyle name="Normal 2 89" xfId="235" xr:uid="{00000000-0005-0000-0000-0000EB000000}"/>
    <cellStyle name="Normal 2 9" xfId="236" xr:uid="{00000000-0005-0000-0000-0000EC000000}"/>
    <cellStyle name="Normal 2 90" xfId="237" xr:uid="{00000000-0005-0000-0000-0000ED000000}"/>
    <cellStyle name="Normal 3" xfId="238" xr:uid="{00000000-0005-0000-0000-0000EE000000}"/>
    <cellStyle name="Normal 3 2" xfId="239" xr:uid="{00000000-0005-0000-0000-0000EF000000}"/>
    <cellStyle name="Normal 4" xfId="240" xr:uid="{00000000-0005-0000-0000-0000F0000000}"/>
    <cellStyle name="Normal 4 2" xfId="241" xr:uid="{00000000-0005-0000-0000-0000F1000000}"/>
    <cellStyle name="Normal 4 3" xfId="242" xr:uid="{00000000-0005-0000-0000-0000F2000000}"/>
    <cellStyle name="Normal 4 4" xfId="243" xr:uid="{00000000-0005-0000-0000-0000F3000000}"/>
    <cellStyle name="Normal 4 5" xfId="244" xr:uid="{00000000-0005-0000-0000-0000F4000000}"/>
    <cellStyle name="Normal 4 6" xfId="245" xr:uid="{00000000-0005-0000-0000-0000F5000000}"/>
    <cellStyle name="Normal 5" xfId="246" xr:uid="{00000000-0005-0000-0000-0000F6000000}"/>
    <cellStyle name="Normal 5 2" xfId="247" xr:uid="{00000000-0005-0000-0000-0000F7000000}"/>
    <cellStyle name="Normal 6" xfId="248" xr:uid="{00000000-0005-0000-0000-0000F8000000}"/>
    <cellStyle name="Normal 6 2" xfId="249" xr:uid="{00000000-0005-0000-0000-0000F9000000}"/>
    <cellStyle name="Normal 7" xfId="250" xr:uid="{00000000-0005-0000-0000-0000FA000000}"/>
    <cellStyle name="Normal 7 2" xfId="251" xr:uid="{00000000-0005-0000-0000-0000FB000000}"/>
    <cellStyle name="Normal 8" xfId="252" xr:uid="{00000000-0005-0000-0000-0000FC000000}"/>
    <cellStyle name="Normal 8 2" xfId="253" xr:uid="{00000000-0005-0000-0000-0000FD000000}"/>
    <cellStyle name="Normal 9" xfId="254" xr:uid="{00000000-0005-0000-0000-0000FE000000}"/>
    <cellStyle name="Normal 9 2" xfId="255" xr:uid="{00000000-0005-0000-0000-0000FF000000}"/>
    <cellStyle name="Normal Table" xfId="256" xr:uid="{00000000-0005-0000-0000-000000010000}"/>
    <cellStyle name="Note 2 10" xfId="257" xr:uid="{00000000-0005-0000-0000-000001010000}"/>
    <cellStyle name="Note 2 11" xfId="258" xr:uid="{00000000-0005-0000-0000-000002010000}"/>
    <cellStyle name="Note 2 12" xfId="259" xr:uid="{00000000-0005-0000-0000-000003010000}"/>
    <cellStyle name="Note 2 13" xfId="260" xr:uid="{00000000-0005-0000-0000-000004010000}"/>
    <cellStyle name="Note 2 14" xfId="261" xr:uid="{00000000-0005-0000-0000-000005010000}"/>
    <cellStyle name="Note 2 15" xfId="262" xr:uid="{00000000-0005-0000-0000-000006010000}"/>
    <cellStyle name="Note 2 16" xfId="263" xr:uid="{00000000-0005-0000-0000-000007010000}"/>
    <cellStyle name="Note 2 17" xfId="264" xr:uid="{00000000-0005-0000-0000-000008010000}"/>
    <cellStyle name="Note 2 18" xfId="265" xr:uid="{00000000-0005-0000-0000-000009010000}"/>
    <cellStyle name="Note 2 19" xfId="266" xr:uid="{00000000-0005-0000-0000-00000A010000}"/>
    <cellStyle name="Note 2 2" xfId="267" xr:uid="{00000000-0005-0000-0000-00000B010000}"/>
    <cellStyle name="Note 2 20" xfId="268" xr:uid="{00000000-0005-0000-0000-00000C010000}"/>
    <cellStyle name="Note 2 21" xfId="269" xr:uid="{00000000-0005-0000-0000-00000D010000}"/>
    <cellStyle name="Note 2 22" xfId="270" xr:uid="{00000000-0005-0000-0000-00000E010000}"/>
    <cellStyle name="Note 2 23" xfId="271" xr:uid="{00000000-0005-0000-0000-00000F010000}"/>
    <cellStyle name="Note 2 24" xfId="272" xr:uid="{00000000-0005-0000-0000-000010010000}"/>
    <cellStyle name="Note 2 25" xfId="273" xr:uid="{00000000-0005-0000-0000-000011010000}"/>
    <cellStyle name="Note 2 26" xfId="274" xr:uid="{00000000-0005-0000-0000-000012010000}"/>
    <cellStyle name="Note 2 27" xfId="275" xr:uid="{00000000-0005-0000-0000-000013010000}"/>
    <cellStyle name="Note 2 28" xfId="276" xr:uid="{00000000-0005-0000-0000-000014010000}"/>
    <cellStyle name="Note 2 29" xfId="277" xr:uid="{00000000-0005-0000-0000-000015010000}"/>
    <cellStyle name="Note 2 3" xfId="278" xr:uid="{00000000-0005-0000-0000-000016010000}"/>
    <cellStyle name="Note 2 30" xfId="279" xr:uid="{00000000-0005-0000-0000-000017010000}"/>
    <cellStyle name="Note 2 31" xfId="280" xr:uid="{00000000-0005-0000-0000-000018010000}"/>
    <cellStyle name="Note 2 32" xfId="281" xr:uid="{00000000-0005-0000-0000-000019010000}"/>
    <cellStyle name="Note 2 33" xfId="282" xr:uid="{00000000-0005-0000-0000-00001A010000}"/>
    <cellStyle name="Note 2 34" xfId="283" xr:uid="{00000000-0005-0000-0000-00001B010000}"/>
    <cellStyle name="Note 2 35" xfId="284" xr:uid="{00000000-0005-0000-0000-00001C010000}"/>
    <cellStyle name="Note 2 36" xfId="285" xr:uid="{00000000-0005-0000-0000-00001D010000}"/>
    <cellStyle name="Note 2 37" xfId="286" xr:uid="{00000000-0005-0000-0000-00001E010000}"/>
    <cellStyle name="Note 2 38" xfId="287" xr:uid="{00000000-0005-0000-0000-00001F010000}"/>
    <cellStyle name="Note 2 39" xfId="288" xr:uid="{00000000-0005-0000-0000-000020010000}"/>
    <cellStyle name="Note 2 4" xfId="289" xr:uid="{00000000-0005-0000-0000-000021010000}"/>
    <cellStyle name="Note 2 40" xfId="290" xr:uid="{00000000-0005-0000-0000-000022010000}"/>
    <cellStyle name="Note 2 41" xfId="291" xr:uid="{00000000-0005-0000-0000-000023010000}"/>
    <cellStyle name="Note 2 42" xfId="292" xr:uid="{00000000-0005-0000-0000-000024010000}"/>
    <cellStyle name="Note 2 43" xfId="293" xr:uid="{00000000-0005-0000-0000-000025010000}"/>
    <cellStyle name="Note 2 44" xfId="294" xr:uid="{00000000-0005-0000-0000-000026010000}"/>
    <cellStyle name="Note 2 45" xfId="295" xr:uid="{00000000-0005-0000-0000-000027010000}"/>
    <cellStyle name="Note 2 46" xfId="296" xr:uid="{00000000-0005-0000-0000-000028010000}"/>
    <cellStyle name="Note 2 47" xfId="297" xr:uid="{00000000-0005-0000-0000-000029010000}"/>
    <cellStyle name="Note 2 48" xfId="298" xr:uid="{00000000-0005-0000-0000-00002A010000}"/>
    <cellStyle name="Note 2 49" xfId="299" xr:uid="{00000000-0005-0000-0000-00002B010000}"/>
    <cellStyle name="Note 2 5" xfId="300" xr:uid="{00000000-0005-0000-0000-00002C010000}"/>
    <cellStyle name="Note 2 50" xfId="301" xr:uid="{00000000-0005-0000-0000-00002D010000}"/>
    <cellStyle name="Note 2 51" xfId="302" xr:uid="{00000000-0005-0000-0000-00002E010000}"/>
    <cellStyle name="Note 2 52" xfId="303" xr:uid="{00000000-0005-0000-0000-00002F010000}"/>
    <cellStyle name="Note 2 53" xfId="304" xr:uid="{00000000-0005-0000-0000-000030010000}"/>
    <cellStyle name="Note 2 54" xfId="305" xr:uid="{00000000-0005-0000-0000-000031010000}"/>
    <cellStyle name="Note 2 55" xfId="306" xr:uid="{00000000-0005-0000-0000-000032010000}"/>
    <cellStyle name="Note 2 56" xfId="307" xr:uid="{00000000-0005-0000-0000-000033010000}"/>
    <cellStyle name="Note 2 57" xfId="308" xr:uid="{00000000-0005-0000-0000-000034010000}"/>
    <cellStyle name="Note 2 58" xfId="309" xr:uid="{00000000-0005-0000-0000-000035010000}"/>
    <cellStyle name="Note 2 59" xfId="310" xr:uid="{00000000-0005-0000-0000-000036010000}"/>
    <cellStyle name="Note 2 6" xfId="311" xr:uid="{00000000-0005-0000-0000-000037010000}"/>
    <cellStyle name="Note 2 60" xfId="312" xr:uid="{00000000-0005-0000-0000-000038010000}"/>
    <cellStyle name="Note 2 61" xfId="313" xr:uid="{00000000-0005-0000-0000-000039010000}"/>
    <cellStyle name="Note 2 62" xfId="314" xr:uid="{00000000-0005-0000-0000-00003A010000}"/>
    <cellStyle name="Note 2 63" xfId="315" xr:uid="{00000000-0005-0000-0000-00003B010000}"/>
    <cellStyle name="Note 2 64" xfId="316" xr:uid="{00000000-0005-0000-0000-00003C010000}"/>
    <cellStyle name="Note 2 65" xfId="317" xr:uid="{00000000-0005-0000-0000-00003D010000}"/>
    <cellStyle name="Note 2 66" xfId="318" xr:uid="{00000000-0005-0000-0000-00003E010000}"/>
    <cellStyle name="Note 2 67" xfId="319" xr:uid="{00000000-0005-0000-0000-00003F010000}"/>
    <cellStyle name="Note 2 68" xfId="320" xr:uid="{00000000-0005-0000-0000-000040010000}"/>
    <cellStyle name="Note 2 69" xfId="321" xr:uid="{00000000-0005-0000-0000-000041010000}"/>
    <cellStyle name="Note 2 7" xfId="322" xr:uid="{00000000-0005-0000-0000-000042010000}"/>
    <cellStyle name="Note 2 70" xfId="323" xr:uid="{00000000-0005-0000-0000-000043010000}"/>
    <cellStyle name="Note 2 71" xfId="324" xr:uid="{00000000-0005-0000-0000-000044010000}"/>
    <cellStyle name="Note 2 72" xfId="325" xr:uid="{00000000-0005-0000-0000-000045010000}"/>
    <cellStyle name="Note 2 73" xfId="326" xr:uid="{00000000-0005-0000-0000-000046010000}"/>
    <cellStyle name="Note 2 74" xfId="327" xr:uid="{00000000-0005-0000-0000-000047010000}"/>
    <cellStyle name="Note 2 75" xfId="328" xr:uid="{00000000-0005-0000-0000-000048010000}"/>
    <cellStyle name="Note 2 76" xfId="329" xr:uid="{00000000-0005-0000-0000-000049010000}"/>
    <cellStyle name="Note 2 77" xfId="330" xr:uid="{00000000-0005-0000-0000-00004A010000}"/>
    <cellStyle name="Note 2 78" xfId="331" xr:uid="{00000000-0005-0000-0000-00004B010000}"/>
    <cellStyle name="Note 2 79" xfId="332" xr:uid="{00000000-0005-0000-0000-00004C010000}"/>
    <cellStyle name="Note 2 8" xfId="333" xr:uid="{00000000-0005-0000-0000-00004D010000}"/>
    <cellStyle name="Note 2 80" xfId="334" xr:uid="{00000000-0005-0000-0000-00004E010000}"/>
    <cellStyle name="Note 2 81" xfId="335" xr:uid="{00000000-0005-0000-0000-00004F010000}"/>
    <cellStyle name="Note 2 82" xfId="336" xr:uid="{00000000-0005-0000-0000-000050010000}"/>
    <cellStyle name="Note 2 83" xfId="337" xr:uid="{00000000-0005-0000-0000-000051010000}"/>
    <cellStyle name="Note 2 84" xfId="338" xr:uid="{00000000-0005-0000-0000-000052010000}"/>
    <cellStyle name="Note 2 85" xfId="339" xr:uid="{00000000-0005-0000-0000-000053010000}"/>
    <cellStyle name="Note 2 86" xfId="340" xr:uid="{00000000-0005-0000-0000-000054010000}"/>
    <cellStyle name="Note 2 87" xfId="341" xr:uid="{00000000-0005-0000-0000-000055010000}"/>
    <cellStyle name="Note 2 88" xfId="342" xr:uid="{00000000-0005-0000-0000-000056010000}"/>
    <cellStyle name="Note 2 89" xfId="343" xr:uid="{00000000-0005-0000-0000-000057010000}"/>
    <cellStyle name="Note 2 9" xfId="344" xr:uid="{00000000-0005-0000-0000-000058010000}"/>
    <cellStyle name="Note 2 90" xfId="345" xr:uid="{00000000-0005-0000-0000-000059010000}"/>
    <cellStyle name="Note 3 10" xfId="346" xr:uid="{00000000-0005-0000-0000-00005A010000}"/>
    <cellStyle name="Note 3 11" xfId="347" xr:uid="{00000000-0005-0000-0000-00005B010000}"/>
    <cellStyle name="Note 3 12" xfId="348" xr:uid="{00000000-0005-0000-0000-00005C010000}"/>
    <cellStyle name="Note 3 13" xfId="349" xr:uid="{00000000-0005-0000-0000-00005D010000}"/>
    <cellStyle name="Note 3 14" xfId="350" xr:uid="{00000000-0005-0000-0000-00005E010000}"/>
    <cellStyle name="Note 3 15" xfId="351" xr:uid="{00000000-0005-0000-0000-00005F010000}"/>
    <cellStyle name="Note 3 16" xfId="352" xr:uid="{00000000-0005-0000-0000-000060010000}"/>
    <cellStyle name="Note 3 17" xfId="353" xr:uid="{00000000-0005-0000-0000-000061010000}"/>
    <cellStyle name="Note 3 18" xfId="354" xr:uid="{00000000-0005-0000-0000-000062010000}"/>
    <cellStyle name="Note 3 19" xfId="355" xr:uid="{00000000-0005-0000-0000-000063010000}"/>
    <cellStyle name="Note 3 2" xfId="356" xr:uid="{00000000-0005-0000-0000-000064010000}"/>
    <cellStyle name="Note 3 20" xfId="357" xr:uid="{00000000-0005-0000-0000-000065010000}"/>
    <cellStyle name="Note 3 21" xfId="358" xr:uid="{00000000-0005-0000-0000-000066010000}"/>
    <cellStyle name="Note 3 22" xfId="359" xr:uid="{00000000-0005-0000-0000-000067010000}"/>
    <cellStyle name="Note 3 23" xfId="360" xr:uid="{00000000-0005-0000-0000-000068010000}"/>
    <cellStyle name="Note 3 24" xfId="361" xr:uid="{00000000-0005-0000-0000-000069010000}"/>
    <cellStyle name="Note 3 25" xfId="362" xr:uid="{00000000-0005-0000-0000-00006A010000}"/>
    <cellStyle name="Note 3 26" xfId="363" xr:uid="{00000000-0005-0000-0000-00006B010000}"/>
    <cellStyle name="Note 3 27" xfId="364" xr:uid="{00000000-0005-0000-0000-00006C010000}"/>
    <cellStyle name="Note 3 28" xfId="365" xr:uid="{00000000-0005-0000-0000-00006D010000}"/>
    <cellStyle name="Note 3 29" xfId="366" xr:uid="{00000000-0005-0000-0000-00006E010000}"/>
    <cellStyle name="Note 3 3" xfId="367" xr:uid="{00000000-0005-0000-0000-00006F010000}"/>
    <cellStyle name="Note 3 30" xfId="368" xr:uid="{00000000-0005-0000-0000-000070010000}"/>
    <cellStyle name="Note 3 31" xfId="369" xr:uid="{00000000-0005-0000-0000-000071010000}"/>
    <cellStyle name="Note 3 32" xfId="370" xr:uid="{00000000-0005-0000-0000-000072010000}"/>
    <cellStyle name="Note 3 33" xfId="371" xr:uid="{00000000-0005-0000-0000-000073010000}"/>
    <cellStyle name="Note 3 34" xfId="372" xr:uid="{00000000-0005-0000-0000-000074010000}"/>
    <cellStyle name="Note 3 35" xfId="373" xr:uid="{00000000-0005-0000-0000-000075010000}"/>
    <cellStyle name="Note 3 36" xfId="374" xr:uid="{00000000-0005-0000-0000-000076010000}"/>
    <cellStyle name="Note 3 37" xfId="375" xr:uid="{00000000-0005-0000-0000-000077010000}"/>
    <cellStyle name="Note 3 38" xfId="376" xr:uid="{00000000-0005-0000-0000-000078010000}"/>
    <cellStyle name="Note 3 39" xfId="377" xr:uid="{00000000-0005-0000-0000-000079010000}"/>
    <cellStyle name="Note 3 4" xfId="378" xr:uid="{00000000-0005-0000-0000-00007A010000}"/>
    <cellStyle name="Note 3 40" xfId="379" xr:uid="{00000000-0005-0000-0000-00007B010000}"/>
    <cellStyle name="Note 3 41" xfId="380" xr:uid="{00000000-0005-0000-0000-00007C010000}"/>
    <cellStyle name="Note 3 42" xfId="381" xr:uid="{00000000-0005-0000-0000-00007D010000}"/>
    <cellStyle name="Note 3 43" xfId="382" xr:uid="{00000000-0005-0000-0000-00007E010000}"/>
    <cellStyle name="Note 3 44" xfId="383" xr:uid="{00000000-0005-0000-0000-00007F010000}"/>
    <cellStyle name="Note 3 45" xfId="384" xr:uid="{00000000-0005-0000-0000-000080010000}"/>
    <cellStyle name="Note 3 46" xfId="385" xr:uid="{00000000-0005-0000-0000-000081010000}"/>
    <cellStyle name="Note 3 47" xfId="386" xr:uid="{00000000-0005-0000-0000-000082010000}"/>
    <cellStyle name="Note 3 48" xfId="387" xr:uid="{00000000-0005-0000-0000-000083010000}"/>
    <cellStyle name="Note 3 49" xfId="388" xr:uid="{00000000-0005-0000-0000-000084010000}"/>
    <cellStyle name="Note 3 5" xfId="389" xr:uid="{00000000-0005-0000-0000-000085010000}"/>
    <cellStyle name="Note 3 50" xfId="390" xr:uid="{00000000-0005-0000-0000-000086010000}"/>
    <cellStyle name="Note 3 51" xfId="391" xr:uid="{00000000-0005-0000-0000-000087010000}"/>
    <cellStyle name="Note 3 52" xfId="392" xr:uid="{00000000-0005-0000-0000-000088010000}"/>
    <cellStyle name="Note 3 53" xfId="393" xr:uid="{00000000-0005-0000-0000-000089010000}"/>
    <cellStyle name="Note 3 54" xfId="394" xr:uid="{00000000-0005-0000-0000-00008A010000}"/>
    <cellStyle name="Note 3 55" xfId="395" xr:uid="{00000000-0005-0000-0000-00008B010000}"/>
    <cellStyle name="Note 3 56" xfId="396" xr:uid="{00000000-0005-0000-0000-00008C010000}"/>
    <cellStyle name="Note 3 57" xfId="397" xr:uid="{00000000-0005-0000-0000-00008D010000}"/>
    <cellStyle name="Note 3 58" xfId="398" xr:uid="{00000000-0005-0000-0000-00008E010000}"/>
    <cellStyle name="Note 3 59" xfId="399" xr:uid="{00000000-0005-0000-0000-00008F010000}"/>
    <cellStyle name="Note 3 6" xfId="400" xr:uid="{00000000-0005-0000-0000-000090010000}"/>
    <cellStyle name="Note 3 60" xfId="401" xr:uid="{00000000-0005-0000-0000-000091010000}"/>
    <cellStyle name="Note 3 61" xfId="402" xr:uid="{00000000-0005-0000-0000-000092010000}"/>
    <cellStyle name="Note 3 62" xfId="403" xr:uid="{00000000-0005-0000-0000-000093010000}"/>
    <cellStyle name="Note 3 63" xfId="404" xr:uid="{00000000-0005-0000-0000-000094010000}"/>
    <cellStyle name="Note 3 64" xfId="405" xr:uid="{00000000-0005-0000-0000-000095010000}"/>
    <cellStyle name="Note 3 65" xfId="406" xr:uid="{00000000-0005-0000-0000-000096010000}"/>
    <cellStyle name="Note 3 66" xfId="407" xr:uid="{00000000-0005-0000-0000-000097010000}"/>
    <cellStyle name="Note 3 67" xfId="408" xr:uid="{00000000-0005-0000-0000-000098010000}"/>
    <cellStyle name="Note 3 68" xfId="409" xr:uid="{00000000-0005-0000-0000-000099010000}"/>
    <cellStyle name="Note 3 69" xfId="410" xr:uid="{00000000-0005-0000-0000-00009A010000}"/>
    <cellStyle name="Note 3 7" xfId="411" xr:uid="{00000000-0005-0000-0000-00009B010000}"/>
    <cellStyle name="Note 3 70" xfId="412" xr:uid="{00000000-0005-0000-0000-00009C010000}"/>
    <cellStyle name="Note 3 71" xfId="413" xr:uid="{00000000-0005-0000-0000-00009D010000}"/>
    <cellStyle name="Note 3 72" xfId="414" xr:uid="{00000000-0005-0000-0000-00009E010000}"/>
    <cellStyle name="Note 3 73" xfId="415" xr:uid="{00000000-0005-0000-0000-00009F010000}"/>
    <cellStyle name="Note 3 74" xfId="416" xr:uid="{00000000-0005-0000-0000-0000A0010000}"/>
    <cellStyle name="Note 3 75" xfId="417" xr:uid="{00000000-0005-0000-0000-0000A1010000}"/>
    <cellStyle name="Note 3 76" xfId="418" xr:uid="{00000000-0005-0000-0000-0000A2010000}"/>
    <cellStyle name="Note 3 77" xfId="419" xr:uid="{00000000-0005-0000-0000-0000A3010000}"/>
    <cellStyle name="Note 3 78" xfId="420" xr:uid="{00000000-0005-0000-0000-0000A4010000}"/>
    <cellStyle name="Note 3 79" xfId="421" xr:uid="{00000000-0005-0000-0000-0000A5010000}"/>
    <cellStyle name="Note 3 8" xfId="422" xr:uid="{00000000-0005-0000-0000-0000A6010000}"/>
    <cellStyle name="Note 3 80" xfId="423" xr:uid="{00000000-0005-0000-0000-0000A7010000}"/>
    <cellStyle name="Note 3 81" xfId="424" xr:uid="{00000000-0005-0000-0000-0000A8010000}"/>
    <cellStyle name="Note 3 82" xfId="425" xr:uid="{00000000-0005-0000-0000-0000A9010000}"/>
    <cellStyle name="Note 3 83" xfId="426" xr:uid="{00000000-0005-0000-0000-0000AA010000}"/>
    <cellStyle name="Note 3 84" xfId="427" xr:uid="{00000000-0005-0000-0000-0000AB010000}"/>
    <cellStyle name="Note 3 85" xfId="428" xr:uid="{00000000-0005-0000-0000-0000AC010000}"/>
    <cellStyle name="Note 3 86" xfId="429" xr:uid="{00000000-0005-0000-0000-0000AD010000}"/>
    <cellStyle name="Note 3 87" xfId="430" xr:uid="{00000000-0005-0000-0000-0000AE010000}"/>
    <cellStyle name="Note 3 88" xfId="431" xr:uid="{00000000-0005-0000-0000-0000AF010000}"/>
    <cellStyle name="Note 3 89" xfId="432" xr:uid="{00000000-0005-0000-0000-0000B0010000}"/>
    <cellStyle name="Note 3 9" xfId="433" xr:uid="{00000000-0005-0000-0000-0000B1010000}"/>
    <cellStyle name="Note 3 90" xfId="434" xr:uid="{00000000-0005-0000-0000-0000B2010000}"/>
    <cellStyle name="Note 4 10" xfId="435" xr:uid="{00000000-0005-0000-0000-0000B3010000}"/>
    <cellStyle name="Note 4 11" xfId="436" xr:uid="{00000000-0005-0000-0000-0000B4010000}"/>
    <cellStyle name="Note 4 12" xfId="437" xr:uid="{00000000-0005-0000-0000-0000B5010000}"/>
    <cellStyle name="Note 4 13" xfId="438" xr:uid="{00000000-0005-0000-0000-0000B6010000}"/>
    <cellStyle name="Note 4 14" xfId="439" xr:uid="{00000000-0005-0000-0000-0000B7010000}"/>
    <cellStyle name="Note 4 15" xfId="440" xr:uid="{00000000-0005-0000-0000-0000B8010000}"/>
    <cellStyle name="Note 4 16" xfId="441" xr:uid="{00000000-0005-0000-0000-0000B9010000}"/>
    <cellStyle name="Note 4 17" xfId="442" xr:uid="{00000000-0005-0000-0000-0000BA010000}"/>
    <cellStyle name="Note 4 18" xfId="443" xr:uid="{00000000-0005-0000-0000-0000BB010000}"/>
    <cellStyle name="Note 4 19" xfId="444" xr:uid="{00000000-0005-0000-0000-0000BC010000}"/>
    <cellStyle name="Note 4 2" xfId="445" xr:uid="{00000000-0005-0000-0000-0000BD010000}"/>
    <cellStyle name="Note 4 20" xfId="446" xr:uid="{00000000-0005-0000-0000-0000BE010000}"/>
    <cellStyle name="Note 4 21" xfId="447" xr:uid="{00000000-0005-0000-0000-0000BF010000}"/>
    <cellStyle name="Note 4 22" xfId="448" xr:uid="{00000000-0005-0000-0000-0000C0010000}"/>
    <cellStyle name="Note 4 23" xfId="449" xr:uid="{00000000-0005-0000-0000-0000C1010000}"/>
    <cellStyle name="Note 4 24" xfId="450" xr:uid="{00000000-0005-0000-0000-0000C2010000}"/>
    <cellStyle name="Note 4 25" xfId="451" xr:uid="{00000000-0005-0000-0000-0000C3010000}"/>
    <cellStyle name="Note 4 26" xfId="452" xr:uid="{00000000-0005-0000-0000-0000C4010000}"/>
    <cellStyle name="Note 4 27" xfId="453" xr:uid="{00000000-0005-0000-0000-0000C5010000}"/>
    <cellStyle name="Note 4 28" xfId="454" xr:uid="{00000000-0005-0000-0000-0000C6010000}"/>
    <cellStyle name="Note 4 29" xfId="455" xr:uid="{00000000-0005-0000-0000-0000C7010000}"/>
    <cellStyle name="Note 4 3" xfId="456" xr:uid="{00000000-0005-0000-0000-0000C8010000}"/>
    <cellStyle name="Note 4 30" xfId="457" xr:uid="{00000000-0005-0000-0000-0000C9010000}"/>
    <cellStyle name="Note 4 31" xfId="458" xr:uid="{00000000-0005-0000-0000-0000CA010000}"/>
    <cellStyle name="Note 4 32" xfId="459" xr:uid="{00000000-0005-0000-0000-0000CB010000}"/>
    <cellStyle name="Note 4 33" xfId="460" xr:uid="{00000000-0005-0000-0000-0000CC010000}"/>
    <cellStyle name="Note 4 34" xfId="461" xr:uid="{00000000-0005-0000-0000-0000CD010000}"/>
    <cellStyle name="Note 4 35" xfId="462" xr:uid="{00000000-0005-0000-0000-0000CE010000}"/>
    <cellStyle name="Note 4 36" xfId="463" xr:uid="{00000000-0005-0000-0000-0000CF010000}"/>
    <cellStyle name="Note 4 37" xfId="464" xr:uid="{00000000-0005-0000-0000-0000D0010000}"/>
    <cellStyle name="Note 4 38" xfId="465" xr:uid="{00000000-0005-0000-0000-0000D1010000}"/>
    <cellStyle name="Note 4 39" xfId="466" xr:uid="{00000000-0005-0000-0000-0000D2010000}"/>
    <cellStyle name="Note 4 4" xfId="467" xr:uid="{00000000-0005-0000-0000-0000D3010000}"/>
    <cellStyle name="Note 4 40" xfId="468" xr:uid="{00000000-0005-0000-0000-0000D4010000}"/>
    <cellStyle name="Note 4 41" xfId="469" xr:uid="{00000000-0005-0000-0000-0000D5010000}"/>
    <cellStyle name="Note 4 42" xfId="470" xr:uid="{00000000-0005-0000-0000-0000D6010000}"/>
    <cellStyle name="Note 4 43" xfId="471" xr:uid="{00000000-0005-0000-0000-0000D7010000}"/>
    <cellStyle name="Note 4 44" xfId="472" xr:uid="{00000000-0005-0000-0000-0000D8010000}"/>
    <cellStyle name="Note 4 45" xfId="473" xr:uid="{00000000-0005-0000-0000-0000D9010000}"/>
    <cellStyle name="Note 4 46" xfId="474" xr:uid="{00000000-0005-0000-0000-0000DA010000}"/>
    <cellStyle name="Note 4 47" xfId="475" xr:uid="{00000000-0005-0000-0000-0000DB010000}"/>
    <cellStyle name="Note 4 48" xfId="476" xr:uid="{00000000-0005-0000-0000-0000DC010000}"/>
    <cellStyle name="Note 4 49" xfId="477" xr:uid="{00000000-0005-0000-0000-0000DD010000}"/>
    <cellStyle name="Note 4 5" xfId="478" xr:uid="{00000000-0005-0000-0000-0000DE010000}"/>
    <cellStyle name="Note 4 50" xfId="479" xr:uid="{00000000-0005-0000-0000-0000DF010000}"/>
    <cellStyle name="Note 4 51" xfId="480" xr:uid="{00000000-0005-0000-0000-0000E0010000}"/>
    <cellStyle name="Note 4 52" xfId="481" xr:uid="{00000000-0005-0000-0000-0000E1010000}"/>
    <cellStyle name="Note 4 53" xfId="482" xr:uid="{00000000-0005-0000-0000-0000E2010000}"/>
    <cellStyle name="Note 4 54" xfId="483" xr:uid="{00000000-0005-0000-0000-0000E3010000}"/>
    <cellStyle name="Note 4 55" xfId="484" xr:uid="{00000000-0005-0000-0000-0000E4010000}"/>
    <cellStyle name="Note 4 56" xfId="485" xr:uid="{00000000-0005-0000-0000-0000E5010000}"/>
    <cellStyle name="Note 4 57" xfId="486" xr:uid="{00000000-0005-0000-0000-0000E6010000}"/>
    <cellStyle name="Note 4 58" xfId="487" xr:uid="{00000000-0005-0000-0000-0000E7010000}"/>
    <cellStyle name="Note 4 59" xfId="488" xr:uid="{00000000-0005-0000-0000-0000E8010000}"/>
    <cellStyle name="Note 4 6" xfId="489" xr:uid="{00000000-0005-0000-0000-0000E9010000}"/>
    <cellStyle name="Note 4 60" xfId="490" xr:uid="{00000000-0005-0000-0000-0000EA010000}"/>
    <cellStyle name="Note 4 61" xfId="491" xr:uid="{00000000-0005-0000-0000-0000EB010000}"/>
    <cellStyle name="Note 4 62" xfId="492" xr:uid="{00000000-0005-0000-0000-0000EC010000}"/>
    <cellStyle name="Note 4 63" xfId="493" xr:uid="{00000000-0005-0000-0000-0000ED010000}"/>
    <cellStyle name="Note 4 64" xfId="494" xr:uid="{00000000-0005-0000-0000-0000EE010000}"/>
    <cellStyle name="Note 4 65" xfId="495" xr:uid="{00000000-0005-0000-0000-0000EF010000}"/>
    <cellStyle name="Note 4 66" xfId="496" xr:uid="{00000000-0005-0000-0000-0000F0010000}"/>
    <cellStyle name="Note 4 67" xfId="497" xr:uid="{00000000-0005-0000-0000-0000F1010000}"/>
    <cellStyle name="Note 4 68" xfId="498" xr:uid="{00000000-0005-0000-0000-0000F2010000}"/>
    <cellStyle name="Note 4 69" xfId="499" xr:uid="{00000000-0005-0000-0000-0000F3010000}"/>
    <cellStyle name="Note 4 7" xfId="500" xr:uid="{00000000-0005-0000-0000-0000F4010000}"/>
    <cellStyle name="Note 4 70" xfId="501" xr:uid="{00000000-0005-0000-0000-0000F5010000}"/>
    <cellStyle name="Note 4 71" xfId="502" xr:uid="{00000000-0005-0000-0000-0000F6010000}"/>
    <cellStyle name="Note 4 72" xfId="503" xr:uid="{00000000-0005-0000-0000-0000F7010000}"/>
    <cellStyle name="Note 4 73" xfId="504" xr:uid="{00000000-0005-0000-0000-0000F8010000}"/>
    <cellStyle name="Note 4 74" xfId="505" xr:uid="{00000000-0005-0000-0000-0000F9010000}"/>
    <cellStyle name="Note 4 75" xfId="506" xr:uid="{00000000-0005-0000-0000-0000FA010000}"/>
    <cellStyle name="Note 4 76" xfId="507" xr:uid="{00000000-0005-0000-0000-0000FB010000}"/>
    <cellStyle name="Note 4 77" xfId="508" xr:uid="{00000000-0005-0000-0000-0000FC010000}"/>
    <cellStyle name="Note 4 78" xfId="509" xr:uid="{00000000-0005-0000-0000-0000FD010000}"/>
    <cellStyle name="Note 4 79" xfId="510" xr:uid="{00000000-0005-0000-0000-0000FE010000}"/>
    <cellStyle name="Note 4 8" xfId="511" xr:uid="{00000000-0005-0000-0000-0000FF010000}"/>
    <cellStyle name="Note 4 80" xfId="512" xr:uid="{00000000-0005-0000-0000-000000020000}"/>
    <cellStyle name="Note 4 81" xfId="513" xr:uid="{00000000-0005-0000-0000-000001020000}"/>
    <cellStyle name="Note 4 82" xfId="514" xr:uid="{00000000-0005-0000-0000-000002020000}"/>
    <cellStyle name="Note 4 83" xfId="515" xr:uid="{00000000-0005-0000-0000-000003020000}"/>
    <cellStyle name="Note 4 84" xfId="516" xr:uid="{00000000-0005-0000-0000-000004020000}"/>
    <cellStyle name="Note 4 85" xfId="517" xr:uid="{00000000-0005-0000-0000-000005020000}"/>
    <cellStyle name="Note 4 86" xfId="518" xr:uid="{00000000-0005-0000-0000-000006020000}"/>
    <cellStyle name="Note 4 87" xfId="519" xr:uid="{00000000-0005-0000-0000-000007020000}"/>
    <cellStyle name="Note 4 88" xfId="520" xr:uid="{00000000-0005-0000-0000-000008020000}"/>
    <cellStyle name="Note 4 89" xfId="521" xr:uid="{00000000-0005-0000-0000-000009020000}"/>
    <cellStyle name="Note 4 9" xfId="522" xr:uid="{00000000-0005-0000-0000-00000A020000}"/>
    <cellStyle name="Note 4 90" xfId="523" xr:uid="{00000000-0005-0000-0000-00000B020000}"/>
    <cellStyle name="Note 5 10" xfId="524" xr:uid="{00000000-0005-0000-0000-00000C020000}"/>
    <cellStyle name="Note 5 11" xfId="525" xr:uid="{00000000-0005-0000-0000-00000D020000}"/>
    <cellStyle name="Note 5 12" xfId="526" xr:uid="{00000000-0005-0000-0000-00000E020000}"/>
    <cellStyle name="Note 5 13" xfId="527" xr:uid="{00000000-0005-0000-0000-00000F020000}"/>
    <cellStyle name="Note 5 14" xfId="528" xr:uid="{00000000-0005-0000-0000-000010020000}"/>
    <cellStyle name="Note 5 15" xfId="529" xr:uid="{00000000-0005-0000-0000-000011020000}"/>
    <cellStyle name="Note 5 16" xfId="530" xr:uid="{00000000-0005-0000-0000-000012020000}"/>
    <cellStyle name="Note 5 17" xfId="531" xr:uid="{00000000-0005-0000-0000-000013020000}"/>
    <cellStyle name="Note 5 18" xfId="532" xr:uid="{00000000-0005-0000-0000-000014020000}"/>
    <cellStyle name="Note 5 19" xfId="533" xr:uid="{00000000-0005-0000-0000-000015020000}"/>
    <cellStyle name="Note 5 2" xfId="534" xr:uid="{00000000-0005-0000-0000-000016020000}"/>
    <cellStyle name="Note 5 20" xfId="535" xr:uid="{00000000-0005-0000-0000-000017020000}"/>
    <cellStyle name="Note 5 21" xfId="536" xr:uid="{00000000-0005-0000-0000-000018020000}"/>
    <cellStyle name="Note 5 22" xfId="537" xr:uid="{00000000-0005-0000-0000-000019020000}"/>
    <cellStyle name="Note 5 23" xfId="538" xr:uid="{00000000-0005-0000-0000-00001A020000}"/>
    <cellStyle name="Note 5 24" xfId="539" xr:uid="{00000000-0005-0000-0000-00001B020000}"/>
    <cellStyle name="Note 5 25" xfId="540" xr:uid="{00000000-0005-0000-0000-00001C020000}"/>
    <cellStyle name="Note 5 26" xfId="541" xr:uid="{00000000-0005-0000-0000-00001D020000}"/>
    <cellStyle name="Note 5 27" xfId="542" xr:uid="{00000000-0005-0000-0000-00001E020000}"/>
    <cellStyle name="Note 5 28" xfId="543" xr:uid="{00000000-0005-0000-0000-00001F020000}"/>
    <cellStyle name="Note 5 29" xfId="544" xr:uid="{00000000-0005-0000-0000-000020020000}"/>
    <cellStyle name="Note 5 3" xfId="545" xr:uid="{00000000-0005-0000-0000-000021020000}"/>
    <cellStyle name="Note 5 30" xfId="546" xr:uid="{00000000-0005-0000-0000-000022020000}"/>
    <cellStyle name="Note 5 31" xfId="547" xr:uid="{00000000-0005-0000-0000-000023020000}"/>
    <cellStyle name="Note 5 32" xfId="548" xr:uid="{00000000-0005-0000-0000-000024020000}"/>
    <cellStyle name="Note 5 33" xfId="549" xr:uid="{00000000-0005-0000-0000-000025020000}"/>
    <cellStyle name="Note 5 34" xfId="550" xr:uid="{00000000-0005-0000-0000-000026020000}"/>
    <cellStyle name="Note 5 35" xfId="551" xr:uid="{00000000-0005-0000-0000-000027020000}"/>
    <cellStyle name="Note 5 36" xfId="552" xr:uid="{00000000-0005-0000-0000-000028020000}"/>
    <cellStyle name="Note 5 37" xfId="553" xr:uid="{00000000-0005-0000-0000-000029020000}"/>
    <cellStyle name="Note 5 38" xfId="554" xr:uid="{00000000-0005-0000-0000-00002A020000}"/>
    <cellStyle name="Note 5 39" xfId="555" xr:uid="{00000000-0005-0000-0000-00002B020000}"/>
    <cellStyle name="Note 5 4" xfId="556" xr:uid="{00000000-0005-0000-0000-00002C020000}"/>
    <cellStyle name="Note 5 40" xfId="557" xr:uid="{00000000-0005-0000-0000-00002D020000}"/>
    <cellStyle name="Note 5 41" xfId="558" xr:uid="{00000000-0005-0000-0000-00002E020000}"/>
    <cellStyle name="Note 5 42" xfId="559" xr:uid="{00000000-0005-0000-0000-00002F020000}"/>
    <cellStyle name="Note 5 43" xfId="560" xr:uid="{00000000-0005-0000-0000-000030020000}"/>
    <cellStyle name="Note 5 44" xfId="561" xr:uid="{00000000-0005-0000-0000-000031020000}"/>
    <cellStyle name="Note 5 45" xfId="562" xr:uid="{00000000-0005-0000-0000-000032020000}"/>
    <cellStyle name="Note 5 46" xfId="563" xr:uid="{00000000-0005-0000-0000-000033020000}"/>
    <cellStyle name="Note 5 47" xfId="564" xr:uid="{00000000-0005-0000-0000-000034020000}"/>
    <cellStyle name="Note 5 48" xfId="565" xr:uid="{00000000-0005-0000-0000-000035020000}"/>
    <cellStyle name="Note 5 49" xfId="566" xr:uid="{00000000-0005-0000-0000-000036020000}"/>
    <cellStyle name="Note 5 5" xfId="567" xr:uid="{00000000-0005-0000-0000-000037020000}"/>
    <cellStyle name="Note 5 50" xfId="568" xr:uid="{00000000-0005-0000-0000-000038020000}"/>
    <cellStyle name="Note 5 51" xfId="569" xr:uid="{00000000-0005-0000-0000-000039020000}"/>
    <cellStyle name="Note 5 52" xfId="570" xr:uid="{00000000-0005-0000-0000-00003A020000}"/>
    <cellStyle name="Note 5 53" xfId="571" xr:uid="{00000000-0005-0000-0000-00003B020000}"/>
    <cellStyle name="Note 5 54" xfId="572" xr:uid="{00000000-0005-0000-0000-00003C020000}"/>
    <cellStyle name="Note 5 55" xfId="573" xr:uid="{00000000-0005-0000-0000-00003D020000}"/>
    <cellStyle name="Note 5 56" xfId="574" xr:uid="{00000000-0005-0000-0000-00003E020000}"/>
    <cellStyle name="Note 5 57" xfId="575" xr:uid="{00000000-0005-0000-0000-00003F020000}"/>
    <cellStyle name="Note 5 58" xfId="576" xr:uid="{00000000-0005-0000-0000-000040020000}"/>
    <cellStyle name="Note 5 59" xfId="577" xr:uid="{00000000-0005-0000-0000-000041020000}"/>
    <cellStyle name="Note 5 6" xfId="578" xr:uid="{00000000-0005-0000-0000-000042020000}"/>
    <cellStyle name="Note 5 60" xfId="579" xr:uid="{00000000-0005-0000-0000-000043020000}"/>
    <cellStyle name="Note 5 61" xfId="580" xr:uid="{00000000-0005-0000-0000-000044020000}"/>
    <cellStyle name="Note 5 62" xfId="581" xr:uid="{00000000-0005-0000-0000-000045020000}"/>
    <cellStyle name="Note 5 63" xfId="582" xr:uid="{00000000-0005-0000-0000-000046020000}"/>
    <cellStyle name="Note 5 64" xfId="583" xr:uid="{00000000-0005-0000-0000-000047020000}"/>
    <cellStyle name="Note 5 65" xfId="584" xr:uid="{00000000-0005-0000-0000-000048020000}"/>
    <cellStyle name="Note 5 66" xfId="585" xr:uid="{00000000-0005-0000-0000-000049020000}"/>
    <cellStyle name="Note 5 67" xfId="586" xr:uid="{00000000-0005-0000-0000-00004A020000}"/>
    <cellStyle name="Note 5 68" xfId="587" xr:uid="{00000000-0005-0000-0000-00004B020000}"/>
    <cellStyle name="Note 5 69" xfId="588" xr:uid="{00000000-0005-0000-0000-00004C020000}"/>
    <cellStyle name="Note 5 7" xfId="589" xr:uid="{00000000-0005-0000-0000-00004D020000}"/>
    <cellStyle name="Note 5 70" xfId="590" xr:uid="{00000000-0005-0000-0000-00004E020000}"/>
    <cellStyle name="Note 5 71" xfId="591" xr:uid="{00000000-0005-0000-0000-00004F020000}"/>
    <cellStyle name="Note 5 72" xfId="592" xr:uid="{00000000-0005-0000-0000-000050020000}"/>
    <cellStyle name="Note 5 73" xfId="593" xr:uid="{00000000-0005-0000-0000-000051020000}"/>
    <cellStyle name="Note 5 74" xfId="594" xr:uid="{00000000-0005-0000-0000-000052020000}"/>
    <cellStyle name="Note 5 75" xfId="595" xr:uid="{00000000-0005-0000-0000-000053020000}"/>
    <cellStyle name="Note 5 76" xfId="596" xr:uid="{00000000-0005-0000-0000-000054020000}"/>
    <cellStyle name="Note 5 77" xfId="597" xr:uid="{00000000-0005-0000-0000-000055020000}"/>
    <cellStyle name="Note 5 78" xfId="598" xr:uid="{00000000-0005-0000-0000-000056020000}"/>
    <cellStyle name="Note 5 79" xfId="599" xr:uid="{00000000-0005-0000-0000-000057020000}"/>
    <cellStyle name="Note 5 8" xfId="600" xr:uid="{00000000-0005-0000-0000-000058020000}"/>
    <cellStyle name="Note 5 80" xfId="601" xr:uid="{00000000-0005-0000-0000-000059020000}"/>
    <cellStyle name="Note 5 81" xfId="602" xr:uid="{00000000-0005-0000-0000-00005A020000}"/>
    <cellStyle name="Note 5 82" xfId="603" xr:uid="{00000000-0005-0000-0000-00005B020000}"/>
    <cellStyle name="Note 5 83" xfId="604" xr:uid="{00000000-0005-0000-0000-00005C020000}"/>
    <cellStyle name="Note 5 84" xfId="605" xr:uid="{00000000-0005-0000-0000-00005D020000}"/>
    <cellStyle name="Note 5 85" xfId="606" xr:uid="{00000000-0005-0000-0000-00005E020000}"/>
    <cellStyle name="Note 5 86" xfId="607" xr:uid="{00000000-0005-0000-0000-00005F020000}"/>
    <cellStyle name="Note 5 87" xfId="608" xr:uid="{00000000-0005-0000-0000-000060020000}"/>
    <cellStyle name="Note 5 88" xfId="609" xr:uid="{00000000-0005-0000-0000-000061020000}"/>
    <cellStyle name="Note 5 89" xfId="610" xr:uid="{00000000-0005-0000-0000-000062020000}"/>
    <cellStyle name="Note 5 9" xfId="611" xr:uid="{00000000-0005-0000-0000-000063020000}"/>
    <cellStyle name="Note 5 90" xfId="612" xr:uid="{00000000-0005-0000-0000-000064020000}"/>
    <cellStyle name="Percent" xfId="632" builtinId="5"/>
    <cellStyle name="Percent 2" xfId="613" xr:uid="{00000000-0005-0000-0000-000065020000}"/>
    <cellStyle name="Percent 2 2" xfId="614" xr:uid="{00000000-0005-0000-0000-000066020000}"/>
    <cellStyle name="Percent 2 3" xfId="615" xr:uid="{00000000-0005-0000-0000-000067020000}"/>
    <cellStyle name="Percent 2 4" xfId="616" xr:uid="{00000000-0005-0000-0000-000068020000}"/>
    <cellStyle name="Percent 3" xfId="617" xr:uid="{00000000-0005-0000-0000-000069020000}"/>
    <cellStyle name="Percent 3 2" xfId="618" xr:uid="{00000000-0005-0000-0000-00006A020000}"/>
    <cellStyle name="percentage difference" xfId="619" xr:uid="{00000000-0005-0000-0000-00006B020000}"/>
    <cellStyle name="percentage difference one decimal" xfId="620" xr:uid="{00000000-0005-0000-0000-00006C020000}"/>
    <cellStyle name="percentage difference zero decimal" xfId="621" xr:uid="{00000000-0005-0000-0000-00006D020000}"/>
    <cellStyle name="Porcentual 2" xfId="622" xr:uid="{00000000-0005-0000-0000-00006F020000}"/>
    <cellStyle name="Porcentual 2 2" xfId="623" xr:uid="{00000000-0005-0000-0000-000070020000}"/>
    <cellStyle name="Porcentual 3" xfId="624" xr:uid="{00000000-0005-0000-0000-000071020000}"/>
    <cellStyle name="Porcentual 3 2" xfId="625" xr:uid="{00000000-0005-0000-0000-000072020000}"/>
    <cellStyle name="Porcentual 3 3" xfId="626" xr:uid="{00000000-0005-0000-0000-000073020000}"/>
    <cellStyle name="Porcentual 3 4" xfId="627" xr:uid="{00000000-0005-0000-0000-000074020000}"/>
    <cellStyle name="Porcentual 3 5" xfId="628" xr:uid="{00000000-0005-0000-0000-000075020000}"/>
    <cellStyle name="Publication" xfId="629" xr:uid="{00000000-0005-0000-0000-000076020000}"/>
    <cellStyle name="Red Text" xfId="630" xr:uid="{00000000-0005-0000-0000-000077020000}"/>
    <cellStyle name="TopGrey" xfId="631" xr:uid="{00000000-0005-0000-0000-000078020000}"/>
  </cellStyles>
  <dxfs count="0"/>
  <tableStyles count="1" defaultTableStyle="TableStyleMedium9" defaultPivotStyle="PivotStyleLight16">
    <tableStyle name="Invisible" pivot="0" table="0" count="0" xr9:uid="{84A39A3B-88D6-4A43-9645-6B648BBAA934}"/>
  </tableStyles>
  <colors>
    <mruColors>
      <color rgb="FF005198"/>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1862666</xdr:colOff>
      <xdr:row>0</xdr:row>
      <xdr:rowOff>74085</xdr:rowOff>
    </xdr:from>
    <xdr:to>
      <xdr:col>1</xdr:col>
      <xdr:colOff>2730499</xdr:colOff>
      <xdr:row>5</xdr:row>
      <xdr:rowOff>65849</xdr:rowOff>
    </xdr:to>
    <xdr:pic>
      <xdr:nvPicPr>
        <xdr:cNvPr id="3" name="Picture 3">
          <a:extLst>
            <a:ext uri="{FF2B5EF4-FFF2-40B4-BE49-F238E27FC236}">
              <a16:creationId xmlns:a16="http://schemas.microsoft.com/office/drawing/2014/main" id="{D2597391-EF89-4953-9AEA-73949D9248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2508249" y="74085"/>
          <a:ext cx="867833" cy="7855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D63"/>
  <sheetViews>
    <sheetView showGridLines="0" tabSelected="1" zoomScale="90" zoomScaleNormal="90" workbookViewId="0"/>
  </sheetViews>
  <sheetFormatPr defaultColWidth="9.140625" defaultRowHeight="12.75"/>
  <cols>
    <col min="1" max="1" width="2" style="1" customWidth="1"/>
    <col min="2" max="2" width="41.5703125" style="1" customWidth="1"/>
    <col min="3" max="3" width="14.7109375" style="1" customWidth="1"/>
    <col min="4" max="4" width="12.7109375" style="1" customWidth="1"/>
    <col min="5" max="16384" width="9.140625" style="1"/>
  </cols>
  <sheetData>
    <row r="7" spans="1:4">
      <c r="B7" s="47" t="s">
        <v>3</v>
      </c>
      <c r="C7" s="47"/>
      <c r="D7" s="47"/>
    </row>
    <row r="8" spans="1:4">
      <c r="B8" s="47" t="s">
        <v>2</v>
      </c>
      <c r="C8" s="47"/>
      <c r="D8" s="47"/>
    </row>
    <row r="9" spans="1:4">
      <c r="B9" s="47" t="s">
        <v>1</v>
      </c>
      <c r="C9" s="47"/>
      <c r="D9" s="47"/>
    </row>
    <row r="10" spans="1:4" ht="4.5" customHeight="1">
      <c r="C10" s="2"/>
    </row>
    <row r="11" spans="1:4">
      <c r="C11" s="2"/>
    </row>
    <row r="12" spans="1:4">
      <c r="B12" s="47" t="s">
        <v>4</v>
      </c>
      <c r="C12" s="47"/>
      <c r="D12" s="47"/>
    </row>
    <row r="13" spans="1:4">
      <c r="A13" s="3"/>
      <c r="B13" s="48" t="s">
        <v>5</v>
      </c>
      <c r="C13" s="48"/>
      <c r="D13" s="48"/>
    </row>
    <row r="14" spans="1:4">
      <c r="B14" s="48"/>
      <c r="C14" s="48"/>
      <c r="D14" s="48"/>
    </row>
    <row r="15" spans="1:4">
      <c r="B15" s="49" t="s">
        <v>6</v>
      </c>
      <c r="C15" s="49"/>
      <c r="D15" s="49"/>
    </row>
    <row r="16" spans="1:4" ht="7.9" customHeight="1">
      <c r="B16" s="4"/>
      <c r="D16" s="4"/>
    </row>
    <row r="17" spans="1:4" ht="13.5" thickBot="1">
      <c r="B17" s="50" t="s">
        <v>21</v>
      </c>
      <c r="C17" s="50"/>
      <c r="D17" s="50"/>
    </row>
    <row r="18" spans="1:4" ht="15.75" customHeight="1" thickBot="1">
      <c r="B18" s="40" t="s">
        <v>23</v>
      </c>
      <c r="C18" s="40" t="s">
        <v>16</v>
      </c>
      <c r="D18" s="40" t="s">
        <v>0</v>
      </c>
    </row>
    <row r="19" spans="1:4" ht="4.1500000000000004" customHeight="1">
      <c r="B19" s="5"/>
    </row>
    <row r="20" spans="1:4" ht="13.5" thickBot="1">
      <c r="B20" s="6" t="s">
        <v>7</v>
      </c>
      <c r="C20" s="7">
        <f>+C22+C30</f>
        <v>59600.815318599387</v>
      </c>
      <c r="D20" s="7">
        <f>C20/C20*100</f>
        <v>100</v>
      </c>
    </row>
    <row r="21" spans="1:4" ht="8.4499999999999993" customHeight="1" thickTop="1">
      <c r="B21" s="8"/>
      <c r="C21" s="9"/>
      <c r="D21" s="41"/>
    </row>
    <row r="22" spans="1:4" ht="13.5" thickBot="1">
      <c r="B22" s="10" t="s">
        <v>8</v>
      </c>
      <c r="C22" s="42">
        <f>+C23+C25+C26+C27+C28</f>
        <v>57502.740111705389</v>
      </c>
      <c r="D22" s="42">
        <f>SUM(D23:D24)</f>
        <v>100.00000000000001</v>
      </c>
    </row>
    <row r="23" spans="1:4" ht="13.5" thickTop="1">
      <c r="A23" s="11"/>
      <c r="B23" s="12" t="s">
        <v>18</v>
      </c>
      <c r="C23" s="13">
        <v>31.226570165627628</v>
      </c>
      <c r="D23" s="43">
        <v>5.4304490716384275E-2</v>
      </c>
    </row>
    <row r="24" spans="1:4">
      <c r="B24" s="12" t="s">
        <v>9</v>
      </c>
      <c r="C24" s="13">
        <f>SUM(C25:C28)</f>
        <v>57471.513541539767</v>
      </c>
      <c r="D24" s="43">
        <f>C24/C22*100</f>
        <v>99.945695509283624</v>
      </c>
    </row>
    <row r="25" spans="1:4">
      <c r="A25" s="14"/>
      <c r="B25" s="15" t="s">
        <v>10</v>
      </c>
      <c r="C25" s="16">
        <v>27.360767263123694</v>
      </c>
      <c r="D25" s="44">
        <f>C25/$C$22*100</f>
        <v>4.7581675603584103E-2</v>
      </c>
    </row>
    <row r="26" spans="1:4">
      <c r="A26" s="14"/>
      <c r="B26" s="15" t="s">
        <v>11</v>
      </c>
      <c r="C26" s="16">
        <v>121.36359310700003</v>
      </c>
      <c r="D26" s="44">
        <f>C26/$C$22*100</f>
        <v>0.21105706070917302</v>
      </c>
    </row>
    <row r="27" spans="1:4">
      <c r="A27" s="14"/>
      <c r="B27" s="15" t="s">
        <v>12</v>
      </c>
      <c r="C27" s="16">
        <v>31592.480635173</v>
      </c>
      <c r="D27" s="44">
        <f>C27/$C$22*100</f>
        <v>54.94082642636009</v>
      </c>
    </row>
    <row r="28" spans="1:4">
      <c r="A28" s="14"/>
      <c r="B28" s="15" t="s">
        <v>13</v>
      </c>
      <c r="C28" s="16">
        <v>25730.308545996639</v>
      </c>
      <c r="D28" s="44">
        <f>C28/$C$22*100</f>
        <v>44.746230346610766</v>
      </c>
    </row>
    <row r="29" spans="1:4">
      <c r="B29" s="17"/>
      <c r="C29" s="18"/>
      <c r="D29" s="18"/>
    </row>
    <row r="30" spans="1:4" ht="15.75" thickBot="1">
      <c r="A30"/>
      <c r="B30" s="10" t="s">
        <v>14</v>
      </c>
      <c r="C30" s="7">
        <f>SUM(C31:C33)</f>
        <v>2098.0752068940001</v>
      </c>
      <c r="D30" s="7">
        <v>99.999999999999986</v>
      </c>
    </row>
    <row r="31" spans="1:4" ht="13.5" thickTop="1">
      <c r="A31" s="14"/>
      <c r="B31" s="19" t="s">
        <v>10</v>
      </c>
      <c r="C31" s="16">
        <v>1256.3638006370002</v>
      </c>
      <c r="D31" s="45">
        <f>C31/$C$30*100</f>
        <v>59.881733338669342</v>
      </c>
    </row>
    <row r="32" spans="1:4">
      <c r="A32" s="14"/>
      <c r="B32" s="19" t="s">
        <v>11</v>
      </c>
      <c r="C32" s="16">
        <v>508.49061538500001</v>
      </c>
      <c r="D32" s="45">
        <f>C32/$C$30*100</f>
        <v>24.236052821851501</v>
      </c>
    </row>
    <row r="33" spans="1:4">
      <c r="A33" s="14"/>
      <c r="B33" s="19" t="s">
        <v>12</v>
      </c>
      <c r="C33" s="16">
        <v>333.22079087199995</v>
      </c>
      <c r="D33" s="45">
        <f>C33/$C$30*100</f>
        <v>15.882213839479162</v>
      </c>
    </row>
    <row r="34" spans="1:4" ht="13.5" thickBot="1">
      <c r="B34" s="20"/>
      <c r="C34" s="21"/>
      <c r="D34" s="21"/>
    </row>
    <row r="35" spans="1:4" ht="8.25" customHeight="1">
      <c r="C35" s="22"/>
    </row>
    <row r="36" spans="1:4" ht="3.75" customHeight="1">
      <c r="C36" s="23"/>
    </row>
    <row r="37" spans="1:4" ht="13.5" thickBot="1">
      <c r="B37" s="50" t="s">
        <v>15</v>
      </c>
      <c r="C37" s="50"/>
      <c r="D37" s="50"/>
    </row>
    <row r="38" spans="1:4" ht="15" customHeight="1" thickBot="1">
      <c r="B38" s="40" t="str">
        <f>+B18</f>
        <v>As of  March  31st, 2025</v>
      </c>
      <c r="C38" s="40" t="s">
        <v>16</v>
      </c>
      <c r="D38" s="40" t="s">
        <v>0</v>
      </c>
    </row>
    <row r="39" spans="1:4" ht="5.45" customHeight="1">
      <c r="B39" s="24"/>
    </row>
    <row r="40" spans="1:4" ht="13.5" thickBot="1">
      <c r="B40" s="6" t="s">
        <v>7</v>
      </c>
      <c r="C40" s="25">
        <f>C42+C50</f>
        <v>59600.815307341814</v>
      </c>
      <c r="D40" s="7">
        <v>100</v>
      </c>
    </row>
    <row r="41" spans="1:4" ht="4.1500000000000004" customHeight="1" thickTop="1">
      <c r="B41" s="8"/>
      <c r="C41" s="26"/>
      <c r="D41" s="26"/>
    </row>
    <row r="42" spans="1:4" ht="13.5" thickBot="1">
      <c r="B42" s="10" t="s">
        <v>8</v>
      </c>
      <c r="C42" s="27">
        <f>C43+C44</f>
        <v>57502.740100445975</v>
      </c>
      <c r="D42" s="27">
        <f>SUM(D43:D44)</f>
        <v>100</v>
      </c>
    </row>
    <row r="43" spans="1:4" ht="13.5" thickTop="1">
      <c r="A43" s="11"/>
      <c r="B43" s="12" t="s">
        <v>18</v>
      </c>
      <c r="C43" s="26">
        <v>1528.6339008885329</v>
      </c>
      <c r="D43" s="38">
        <f>C43/$C$42*100</f>
        <v>2.6583670590624204</v>
      </c>
    </row>
    <row r="44" spans="1:4">
      <c r="B44" s="12" t="s">
        <v>9</v>
      </c>
      <c r="C44" s="26">
        <f>SUM(C45:C48)</f>
        <v>55974.106199557442</v>
      </c>
      <c r="D44" s="38">
        <f>C44/$C$42*100</f>
        <v>97.341632940937586</v>
      </c>
    </row>
    <row r="45" spans="1:4">
      <c r="A45" s="14"/>
      <c r="B45" s="15" t="s">
        <v>10</v>
      </c>
      <c r="C45" s="39">
        <v>9025.8431081448925</v>
      </c>
      <c r="D45" s="39">
        <f>C45/$C$42*100</f>
        <v>15.69637045535312</v>
      </c>
    </row>
    <row r="46" spans="1:4">
      <c r="A46" s="14"/>
      <c r="B46" s="15" t="s">
        <v>11</v>
      </c>
      <c r="C46" s="39">
        <v>8056.0744714073708</v>
      </c>
      <c r="D46" s="39">
        <f t="shared" ref="D46" si="0">C46/$C$42*100</f>
        <v>14.009896671593378</v>
      </c>
    </row>
    <row r="47" spans="1:4">
      <c r="A47" s="19"/>
      <c r="B47" s="15" t="s">
        <v>12</v>
      </c>
      <c r="C47" s="39">
        <v>23647.886431101968</v>
      </c>
      <c r="D47" s="39">
        <f>C47/$C$42*100</f>
        <v>41.124799252685634</v>
      </c>
    </row>
    <row r="48" spans="1:4">
      <c r="A48" s="19"/>
      <c r="B48" s="15" t="s">
        <v>13</v>
      </c>
      <c r="C48" s="39">
        <v>15244.30218890321</v>
      </c>
      <c r="D48" s="39">
        <f>C48/$C$42*100</f>
        <v>26.510566561305449</v>
      </c>
    </row>
    <row r="49" spans="1:4" ht="7.9" customHeight="1">
      <c r="B49" s="17"/>
      <c r="C49" s="28"/>
      <c r="D49" s="29"/>
    </row>
    <row r="50" spans="1:4" ht="13.5" thickBot="1">
      <c r="B50" s="10" t="s">
        <v>14</v>
      </c>
      <c r="C50" s="30">
        <f>SUM(C51:C54)</f>
        <v>2098.0752068958409</v>
      </c>
      <c r="D50" s="30">
        <f>SUM(D51:D54)</f>
        <v>100</v>
      </c>
    </row>
    <row r="51" spans="1:4" ht="13.5" thickTop="1">
      <c r="B51" s="12" t="s">
        <v>18</v>
      </c>
      <c r="C51" s="31">
        <v>1103.5707662239467</v>
      </c>
      <c r="D51" s="31">
        <f>C51/$C$50*100</f>
        <v>52.59919961862137</v>
      </c>
    </row>
    <row r="52" spans="1:4">
      <c r="A52" s="14"/>
      <c r="B52" s="19" t="s">
        <v>10</v>
      </c>
      <c r="C52" s="32">
        <v>821.63288015178966</v>
      </c>
      <c r="D52" s="32">
        <f>C52/$C$50*100</f>
        <v>39.161269217199212</v>
      </c>
    </row>
    <row r="53" spans="1:4">
      <c r="A53" s="14"/>
      <c r="B53" s="19" t="s">
        <v>17</v>
      </c>
      <c r="C53" s="32">
        <v>172.87156052010468</v>
      </c>
      <c r="D53" s="32">
        <f>C53/$C$50*100</f>
        <v>8.2395311641794216</v>
      </c>
    </row>
    <row r="54" spans="1:4">
      <c r="A54" s="14"/>
      <c r="B54" s="19" t="s">
        <v>22</v>
      </c>
      <c r="C54" s="32">
        <v>0</v>
      </c>
      <c r="D54" s="32">
        <f>C54/$C$50*100</f>
        <v>0</v>
      </c>
    </row>
    <row r="55" spans="1:4" ht="5.25" customHeight="1" thickBot="1">
      <c r="B55" s="20"/>
      <c r="C55" s="21"/>
      <c r="D55" s="21"/>
    </row>
    <row r="56" spans="1:4">
      <c r="C56" s="22"/>
    </row>
    <row r="57" spans="1:4">
      <c r="B57" s="34" t="s">
        <v>20</v>
      </c>
      <c r="C57" s="35"/>
      <c r="D57" s="36"/>
    </row>
    <row r="58" spans="1:4">
      <c r="B58" s="46" t="s">
        <v>19</v>
      </c>
      <c r="C58" s="46"/>
      <c r="D58" s="46"/>
    </row>
    <row r="59" spans="1:4">
      <c r="B59" s="46"/>
      <c r="C59" s="46"/>
      <c r="D59" s="46"/>
    </row>
    <row r="60" spans="1:4">
      <c r="B60" s="46"/>
      <c r="C60" s="46"/>
      <c r="D60" s="46"/>
    </row>
    <row r="61" spans="1:4" ht="13.5" customHeight="1">
      <c r="B61" s="37"/>
      <c r="C61" s="33"/>
      <c r="D61" s="33"/>
    </row>
    <row r="62" spans="1:4">
      <c r="B62" s="34"/>
      <c r="C62" s="33"/>
      <c r="D62" s="33"/>
    </row>
    <row r="63" spans="1:4">
      <c r="B63" s="33"/>
      <c r="C63" s="33"/>
      <c r="D63" s="33"/>
    </row>
  </sheetData>
  <mergeCells count="9">
    <mergeCell ref="B58:D60"/>
    <mergeCell ref="B12:D12"/>
    <mergeCell ref="B13:D14"/>
    <mergeCell ref="B15:D15"/>
    <mergeCell ref="B7:D7"/>
    <mergeCell ref="B8:D8"/>
    <mergeCell ref="B9:D9"/>
    <mergeCell ref="B17:D17"/>
    <mergeCell ref="B37:D37"/>
  </mergeCells>
  <pageMargins left="0.75" right="0.75" top="0.41" bottom="0.48"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CA67C5-BCFE-4B56-9C93-A96BC616F640}">
  <ds:schemaRefs>
    <ds:schemaRef ds:uri="http://schemas.microsoft.com/sharepoint/v3/contenttype/forms"/>
  </ds:schemaRefs>
</ds:datastoreItem>
</file>

<file path=customXml/itemProps2.xml><?xml version="1.0" encoding="utf-8"?>
<ds:datastoreItem xmlns:ds="http://schemas.openxmlformats.org/officeDocument/2006/customXml" ds:itemID="{5D496764-4E5B-4996-9FAE-64BC5AF2A65E}">
  <ds:schemaRefs>
    <ds:schemaRef ds:uri="34fe0050-99f8-4994-b714-221fa855c1ff"/>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8279a0ae-2a84-48e2-931d-eecc1997422f"/>
    <ds:schemaRef ds:uri="http://www.w3.org/XML/1998/namespace"/>
    <ds:schemaRef ds:uri="http://purl.org/dc/elements/1.1/"/>
  </ds:schemaRefs>
</ds:datastoreItem>
</file>

<file path=customXml/itemProps3.xml><?xml version="1.0" encoding="utf-8"?>
<ds:datastoreItem xmlns:ds="http://schemas.openxmlformats.org/officeDocument/2006/customXml" ds:itemID="{9D7D6FEF-2D4A-49D0-881E-73ABF871F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Maturity</vt:lpstr>
    </vt:vector>
  </TitlesOfParts>
  <Company>DGCP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rvargas</dc:creator>
  <cp:lastModifiedBy>Pedro Manuel Joaquin Federico</cp:lastModifiedBy>
  <cp:lastPrinted>2014-05-02T15:29:55Z</cp:lastPrinted>
  <dcterms:created xsi:type="dcterms:W3CDTF">2011-05-09T14:07:45Z</dcterms:created>
  <dcterms:modified xsi:type="dcterms:W3CDTF">2025-05-12T14:50:05Z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